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75" windowHeight="12525" activeTab="0"/>
  </bookViews>
  <sheets>
    <sheet name="projection" sheetId="1" r:id="rId1"/>
    <sheet name="BCC" sheetId="2" r:id="rId2"/>
    <sheet name="statistiques" sheetId="3" r:id="rId3"/>
  </sheets>
  <definedNames>
    <definedName name="_xlnm._FilterDatabase" localSheetId="0" hidden="1">'projection'!$F$3:$W$214</definedName>
  </definedNames>
  <calcPr fullCalcOnLoad="1"/>
</workbook>
</file>

<file path=xl/sharedStrings.xml><?xml version="1.0" encoding="utf-8"?>
<sst xmlns="http://schemas.openxmlformats.org/spreadsheetml/2006/main" count="1735" uniqueCount="145">
  <si>
    <t>Modele</t>
  </si>
  <si>
    <t>Nb chars produits</t>
  </si>
  <si>
    <t>Nb chars en unité</t>
  </si>
  <si>
    <t>Type</t>
  </si>
  <si>
    <t>R40</t>
  </si>
  <si>
    <t>qté par Bn</t>
  </si>
  <si>
    <t>R35</t>
  </si>
  <si>
    <t>Cumul produits</t>
  </si>
  <si>
    <t>Restants en parc</t>
  </si>
  <si>
    <t>INITIAL</t>
  </si>
  <si>
    <t>char</t>
  </si>
  <si>
    <t>nb initial</t>
  </si>
  <si>
    <t>H35</t>
  </si>
  <si>
    <t>H39</t>
  </si>
  <si>
    <t>B1</t>
  </si>
  <si>
    <t>B1bis</t>
  </si>
  <si>
    <t>B1ter</t>
  </si>
  <si>
    <t>FCM36</t>
  </si>
  <si>
    <t>D1</t>
  </si>
  <si>
    <t>D2</t>
  </si>
  <si>
    <t>FT17</t>
  </si>
  <si>
    <t>FCM2C</t>
  </si>
  <si>
    <t>FCMF1</t>
  </si>
  <si>
    <t>cadence</t>
  </si>
  <si>
    <t>G1</t>
  </si>
  <si>
    <t>DATA</t>
  </si>
  <si>
    <t>MAT.INIT.</t>
  </si>
  <si>
    <t>MAT.FIN.</t>
  </si>
  <si>
    <t>N°</t>
  </si>
  <si>
    <t>unit</t>
  </si>
  <si>
    <t>BCC</t>
  </si>
  <si>
    <t>BCPol</t>
  </si>
  <si>
    <t>34xB1bis</t>
  </si>
  <si>
    <t>25e BCC</t>
  </si>
  <si>
    <t>BCC R35</t>
  </si>
  <si>
    <t>46xH38/39</t>
  </si>
  <si>
    <t>28e BCC</t>
  </si>
  <si>
    <t>15xR35 et 30xR40</t>
  </si>
  <si>
    <t>45e BCC</t>
  </si>
  <si>
    <t>47e BCC ( 1 et 3/47 )</t>
  </si>
  <si>
    <t>18xB1bis</t>
  </si>
  <si>
    <t>16xR35 et 29xR40</t>
  </si>
  <si>
    <t>50e BCC</t>
  </si>
  <si>
    <t>50xFT17/31</t>
  </si>
  <si>
    <t>8xFCM 2C ( dont 1 de parc )</t>
  </si>
  <si>
    <t>52e BCC</t>
  </si>
  <si>
    <t>? x R35</t>
  </si>
  <si>
    <t>53e BCC</t>
  </si>
  <si>
    <t>BCC R35/R40</t>
  </si>
  <si>
    <t>2e Bn Polonais</t>
  </si>
  <si>
    <t>28xR40</t>
  </si>
  <si>
    <t>63e BCC</t>
  </si>
  <si>
    <t>45 R35</t>
  </si>
  <si>
    <t>64e BCC</t>
  </si>
  <si>
    <t>45xFT17/31</t>
  </si>
  <si>
    <t>65e BCC</t>
  </si>
  <si>
    <t>45xD1</t>
  </si>
  <si>
    <t>66e BCC</t>
  </si>
  <si>
    <t>67e BCC</t>
  </si>
  <si>
    <t>68e BCC</t>
  </si>
  <si>
    <t>50xR35</t>
  </si>
  <si>
    <t>63xFT17/31</t>
  </si>
  <si>
    <t>BMEC</t>
  </si>
  <si>
    <t>? x FT17/31</t>
  </si>
  <si>
    <t>36x FT17/31</t>
  </si>
  <si>
    <t xml:space="preserve">109e BIC </t>
  </si>
  <si>
    <t>N° Bataillon</t>
  </si>
  <si>
    <t>Materiel</t>
  </si>
  <si>
    <t>1e BCC</t>
  </si>
  <si>
    <t>45 x R35</t>
  </si>
  <si>
    <t>2e BCC</t>
  </si>
  <si>
    <t>3e BCC</t>
  </si>
  <si>
    <t>4e BCC</t>
  </si>
  <si>
    <t>BCC FCM36</t>
  </si>
  <si>
    <t>45xFCM36</t>
  </si>
  <si>
    <t>5e BCC</t>
  </si>
  <si>
    <t>6e BCC</t>
  </si>
  <si>
    <t>7e BCC</t>
  </si>
  <si>
    <t>8e BCC</t>
  </si>
  <si>
    <t>BCC B1bis</t>
  </si>
  <si>
    <t>9e BCC</t>
  </si>
  <si>
    <t>10e BCC</t>
  </si>
  <si>
    <t>11e BCC</t>
  </si>
  <si>
    <t>BCC FT17</t>
  </si>
  <si>
    <t>42x FT17/31</t>
  </si>
  <si>
    <t>12e BCC</t>
  </si>
  <si>
    <t>13e BCC</t>
  </si>
  <si>
    <t>BCC H39</t>
  </si>
  <si>
    <t>45xH35</t>
  </si>
  <si>
    <t>14e BCC</t>
  </si>
  <si>
    <t>46xH38</t>
  </si>
  <si>
    <t>15e BCC</t>
  </si>
  <si>
    <t>16e BCC</t>
  </si>
  <si>
    <t>17e BCC</t>
  </si>
  <si>
    <t>18e BCC</t>
  </si>
  <si>
    <t>19e BCC</t>
  </si>
  <si>
    <t>BCC D1/D2</t>
  </si>
  <si>
    <t>45xD2</t>
  </si>
  <si>
    <t>20e BCC</t>
  </si>
  <si>
    <t>21e BCC</t>
  </si>
  <si>
    <t>22e BCC</t>
  </si>
  <si>
    <t>23e BCC</t>
  </si>
  <si>
    <t>24e BCC</t>
  </si>
  <si>
    <t>26e BCC</t>
  </si>
  <si>
    <t>27e BCC</t>
  </si>
  <si>
    <t>29e BCC</t>
  </si>
  <si>
    <t>30e BCC</t>
  </si>
  <si>
    <t>31e BCC</t>
  </si>
  <si>
    <t>32e BCC</t>
  </si>
  <si>
    <t>45xR35</t>
  </si>
  <si>
    <t>33e BCC</t>
  </si>
  <si>
    <t>34e BCC</t>
  </si>
  <si>
    <t>35e BCC</t>
  </si>
  <si>
    <t>36e BCC</t>
  </si>
  <si>
    <t>37e BCC</t>
  </si>
  <si>
    <t>38e BCC</t>
  </si>
  <si>
    <t>39e BCC</t>
  </si>
  <si>
    <t>40e BCC</t>
  </si>
  <si>
    <t>41e BCC</t>
  </si>
  <si>
    <t>42e BCC</t>
  </si>
  <si>
    <t>43e BCC</t>
  </si>
  <si>
    <t>44e BCC</t>
  </si>
  <si>
    <t>46e BCC</t>
  </si>
  <si>
    <t>48e BCC</t>
  </si>
  <si>
    <t>49e BCC</t>
  </si>
  <si>
    <t>51e BCC</t>
  </si>
  <si>
    <t>1e Bn Polonais</t>
  </si>
  <si>
    <t>61e BCC</t>
  </si>
  <si>
    <t>BCC outremer</t>
  </si>
  <si>
    <t>62e BCC</t>
  </si>
  <si>
    <t>30xR35 + 15xFT17/31</t>
  </si>
  <si>
    <t>BCTC</t>
  </si>
  <si>
    <t>101e BIC</t>
  </si>
  <si>
    <t>102e BIC</t>
  </si>
  <si>
    <t>103e BIC</t>
  </si>
  <si>
    <t>104e BIC</t>
  </si>
  <si>
    <t>105e BIC</t>
  </si>
  <si>
    <t>106e BIC</t>
  </si>
  <si>
    <t>24x FT17/31</t>
  </si>
  <si>
    <t>107e BIC</t>
  </si>
  <si>
    <t>108e BIC</t>
  </si>
  <si>
    <t>110e BIC</t>
  </si>
  <si>
    <t>21x FT17/31 + 3B1</t>
  </si>
  <si>
    <t>BIC</t>
  </si>
  <si>
    <t>dotation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</si>
</sst>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&quot;Vrai&quot;;&quot;Vrai&quot;;&quot;Faux&quot;"/>
    <numFmt numFmtId="166" formatCode="&quot;Actif&quot;;&quot;Actif&quot;;&quot;Inactif&quot;"/>
  </numFmts>
  <fonts count="5">
    <font>
      <sz val="10"/>
      <name val="Verdana"/>
      <family val="0"/>
    </font>
    <font>
      <sz val="8"/>
      <name val="Tahoma"/>
      <family val="2"/>
    </font>
    <font>
      <b/>
      <sz val="10"/>
      <name val="Verdana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4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38100</xdr:rowOff>
    </xdr:from>
    <xdr:to>
      <xdr:col>6</xdr:col>
      <xdr:colOff>485775</xdr:colOff>
      <xdr:row>1</xdr:row>
      <xdr:rowOff>152400</xdr:rowOff>
    </xdr:to>
    <xdr:sp>
      <xdr:nvSpPr>
        <xdr:cNvPr id="1" name="AutoShape 21"/>
        <xdr:cNvSpPr>
          <a:spLocks/>
        </xdr:cNvSpPr>
      </xdr:nvSpPr>
      <xdr:spPr>
        <a:xfrm>
          <a:off x="2962275" y="38100"/>
          <a:ext cx="266700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9"/>
  <sheetViews>
    <sheetView tabSelected="1" workbookViewId="0" topLeftCell="C91">
      <selection activeCell="D112" sqref="D112"/>
    </sheetView>
  </sheetViews>
  <sheetFormatPr defaultColWidth="11.00390625" defaultRowHeight="12.75"/>
  <cols>
    <col min="1" max="1" width="3.875" style="0" hidden="1" customWidth="1"/>
    <col min="2" max="2" width="5.375" style="0" hidden="1" customWidth="1"/>
    <col min="3" max="3" width="9.375" style="13" bestFit="1" customWidth="1"/>
    <col min="4" max="4" width="3.75390625" style="0" customWidth="1"/>
    <col min="5" max="5" width="4.375" style="0" customWidth="1"/>
    <col min="6" max="6" width="18.50390625" style="0" customWidth="1"/>
    <col min="7" max="7" width="8.875" style="5" customWidth="1"/>
    <col min="8" max="8" width="9.50390625" style="3" bestFit="1" customWidth="1"/>
    <col min="9" max="23" width="6.25390625" style="0" customWidth="1"/>
  </cols>
  <sheetData>
    <row r="2" spans="9:23" ht="12.75">
      <c r="I2" s="23">
        <v>3</v>
      </c>
      <c r="J2" s="23">
        <f>I2+1</f>
        <v>4</v>
      </c>
      <c r="K2" s="23">
        <f aca="true" t="shared" si="0" ref="K2:W2">J2+1</f>
        <v>5</v>
      </c>
      <c r="L2" s="23">
        <f t="shared" si="0"/>
        <v>6</v>
      </c>
      <c r="M2" s="23">
        <f t="shared" si="0"/>
        <v>7</v>
      </c>
      <c r="N2" s="23">
        <f t="shared" si="0"/>
        <v>8</v>
      </c>
      <c r="O2" s="23">
        <f t="shared" si="0"/>
        <v>9</v>
      </c>
      <c r="P2" s="23">
        <f t="shared" si="0"/>
        <v>10</v>
      </c>
      <c r="Q2" s="23">
        <f t="shared" si="0"/>
        <v>11</v>
      </c>
      <c r="R2" s="23">
        <f t="shared" si="0"/>
        <v>12</v>
      </c>
      <c r="S2" s="23">
        <f t="shared" si="0"/>
        <v>13</v>
      </c>
      <c r="T2" s="23">
        <f t="shared" si="0"/>
        <v>14</v>
      </c>
      <c r="U2" s="23">
        <f t="shared" si="0"/>
        <v>15</v>
      </c>
      <c r="V2" s="23">
        <f t="shared" si="0"/>
        <v>16</v>
      </c>
      <c r="W2" s="23">
        <f t="shared" si="0"/>
        <v>17</v>
      </c>
    </row>
    <row r="3" spans="1:23" s="18" customFormat="1" ht="74.25">
      <c r="A3" t="s">
        <v>28</v>
      </c>
      <c r="B3" t="s">
        <v>29</v>
      </c>
      <c r="C3" s="17"/>
      <c r="D3" s="22" t="s">
        <v>5</v>
      </c>
      <c r="E3" s="22" t="s">
        <v>26</v>
      </c>
      <c r="F3" s="18" t="s">
        <v>25</v>
      </c>
      <c r="G3" s="19" t="s">
        <v>0</v>
      </c>
      <c r="H3" s="20" t="s">
        <v>9</v>
      </c>
      <c r="I3" s="21">
        <v>14732</v>
      </c>
      <c r="J3" s="21">
        <f>I3+31</f>
        <v>14763</v>
      </c>
      <c r="K3" s="21">
        <f aca="true" t="shared" si="1" ref="K3:V3">J3+31</f>
        <v>14794</v>
      </c>
      <c r="L3" s="21">
        <f t="shared" si="1"/>
        <v>14825</v>
      </c>
      <c r="M3" s="21">
        <f t="shared" si="1"/>
        <v>14856</v>
      </c>
      <c r="N3" s="21">
        <f t="shared" si="1"/>
        <v>14887</v>
      </c>
      <c r="O3" s="21">
        <f t="shared" si="1"/>
        <v>14918</v>
      </c>
      <c r="P3" s="21">
        <f t="shared" si="1"/>
        <v>14949</v>
      </c>
      <c r="Q3" s="21">
        <f t="shared" si="1"/>
        <v>14980</v>
      </c>
      <c r="R3" s="21">
        <f t="shared" si="1"/>
        <v>15011</v>
      </c>
      <c r="S3" s="21">
        <f t="shared" si="1"/>
        <v>15042</v>
      </c>
      <c r="T3" s="21">
        <f t="shared" si="1"/>
        <v>15073</v>
      </c>
      <c r="U3" s="21">
        <f t="shared" si="1"/>
        <v>15104</v>
      </c>
      <c r="V3" s="21">
        <f t="shared" si="1"/>
        <v>15135</v>
      </c>
      <c r="W3" s="21">
        <f>V3+31</f>
        <v>15166</v>
      </c>
    </row>
    <row r="4" spans="9:23" ht="12.75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9:23" ht="12.75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9:23" ht="12.75"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6:23" ht="12.75">
      <c r="F7" s="6" t="s">
        <v>3</v>
      </c>
      <c r="G7" s="7" t="s">
        <v>6</v>
      </c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6:24" ht="12.75">
      <c r="F8" s="6" t="s">
        <v>1</v>
      </c>
      <c r="G8" s="7" t="s">
        <v>6</v>
      </c>
      <c r="H8" s="8">
        <f>VLOOKUP(G8,statistiques!A:B,2,FALSE)</f>
        <v>1188</v>
      </c>
      <c r="I8" s="11">
        <f>VLOOKUP($G8,statistiques!$A$3:$Q$16,I$2,FALSE)</f>
        <v>140</v>
      </c>
      <c r="J8" s="11">
        <f>VLOOKUP($G8,statistiques!$A$3:$Q$16,J$2,FALSE)</f>
        <v>60</v>
      </c>
      <c r="K8" s="11">
        <f>VLOOKUP($G8,statistiques!$A$3:$Q$16,K$2,FALSE)</f>
        <v>0</v>
      </c>
      <c r="L8" s="11">
        <f>VLOOKUP($G8,statistiques!$A$3:$Q$16,L$2,FALSE)</f>
        <v>0</v>
      </c>
      <c r="M8" s="11">
        <f>VLOOKUP($G8,statistiques!$A$3:$Q$16,M$2,FALSE)</f>
        <v>0</v>
      </c>
      <c r="N8" s="11">
        <f>VLOOKUP($G8,statistiques!$A$3:$Q$16,N$2,FALSE)</f>
        <v>0</v>
      </c>
      <c r="O8" s="11">
        <f>VLOOKUP($G8,statistiques!$A$3:$Q$16,O$2,FALSE)</f>
        <v>0</v>
      </c>
      <c r="P8" s="11">
        <f>VLOOKUP($G8,statistiques!$A$3:$Q$16,P$2,FALSE)</f>
        <v>0</v>
      </c>
      <c r="Q8" s="11">
        <f>VLOOKUP($G8,statistiques!$A$3:$Q$16,Q$2,FALSE)</f>
        <v>0</v>
      </c>
      <c r="R8" s="11">
        <f>VLOOKUP($G8,statistiques!$A$3:$Q$16,R$2,FALSE)</f>
        <v>0</v>
      </c>
      <c r="S8" s="11">
        <f>VLOOKUP($G8,statistiques!$A$3:$Q$16,S$2,FALSE)</f>
        <v>0</v>
      </c>
      <c r="T8" s="11">
        <f>VLOOKUP($G8,statistiques!$A$3:$Q$16,T$2,FALSE)</f>
        <v>0</v>
      </c>
      <c r="U8" s="11">
        <f>VLOOKUP($G8,statistiques!$A$3:$Q$16,U$2,FALSE)</f>
        <v>0</v>
      </c>
      <c r="V8" s="11">
        <f>VLOOKUP($G8,statistiques!$A$3:$Q$16,V$2,FALSE)</f>
        <v>0</v>
      </c>
      <c r="W8" s="11">
        <f>VLOOKUP($G8,statistiques!$A$3:$Q$16,W$2,FALSE)</f>
        <v>0</v>
      </c>
      <c r="X8" s="2"/>
    </row>
    <row r="9" spans="6:24" ht="12.75">
      <c r="F9" s="6" t="s">
        <v>2</v>
      </c>
      <c r="G9" s="7" t="s">
        <v>6</v>
      </c>
      <c r="H9" s="8"/>
      <c r="I9" s="11">
        <f>SUMIF(I$100:I$303,$G9,$D$100:$D$303)</f>
        <v>1200</v>
      </c>
      <c r="J9" s="11">
        <f aca="true" t="shared" si="2" ref="J9:W9">SUMIF(J$100:J$303,$G9,$D$100:$D$303)</f>
        <v>1200</v>
      </c>
      <c r="K9" s="11">
        <f t="shared" si="2"/>
        <v>1200</v>
      </c>
      <c r="L9" s="11">
        <f t="shared" si="2"/>
        <v>1200</v>
      </c>
      <c r="M9" s="11">
        <f t="shared" si="2"/>
        <v>1200</v>
      </c>
      <c r="N9" s="11">
        <f t="shared" si="2"/>
        <v>1200</v>
      </c>
      <c r="O9" s="11">
        <f t="shared" si="2"/>
        <v>1200</v>
      </c>
      <c r="P9" s="11">
        <f t="shared" si="2"/>
        <v>1200</v>
      </c>
      <c r="Q9" s="11">
        <f t="shared" si="2"/>
        <v>1200</v>
      </c>
      <c r="R9" s="11">
        <f t="shared" si="2"/>
        <v>1200</v>
      </c>
      <c r="S9" s="11">
        <f t="shared" si="2"/>
        <v>1200</v>
      </c>
      <c r="T9" s="11">
        <f t="shared" si="2"/>
        <v>1200</v>
      </c>
      <c r="U9" s="11">
        <f t="shared" si="2"/>
        <v>1200</v>
      </c>
      <c r="V9" s="11">
        <f t="shared" si="2"/>
        <v>1200</v>
      </c>
      <c r="W9" s="11">
        <f t="shared" si="2"/>
        <v>1200</v>
      </c>
      <c r="X9" s="2"/>
    </row>
    <row r="10" spans="6:24" ht="12.75">
      <c r="F10" s="6" t="s">
        <v>7</v>
      </c>
      <c r="G10" s="7" t="s">
        <v>6</v>
      </c>
      <c r="H10" s="8">
        <f>H8</f>
        <v>1188</v>
      </c>
      <c r="I10" s="11">
        <f>H10+I8</f>
        <v>1328</v>
      </c>
      <c r="J10" s="11">
        <f aca="true" t="shared" si="3" ref="J10:W10">I10+J8</f>
        <v>1388</v>
      </c>
      <c r="K10" s="11">
        <f t="shared" si="3"/>
        <v>1388</v>
      </c>
      <c r="L10" s="11">
        <f t="shared" si="3"/>
        <v>1388</v>
      </c>
      <c r="M10" s="11">
        <f t="shared" si="3"/>
        <v>1388</v>
      </c>
      <c r="N10" s="11">
        <f t="shared" si="3"/>
        <v>1388</v>
      </c>
      <c r="O10" s="11">
        <f t="shared" si="3"/>
        <v>1388</v>
      </c>
      <c r="P10" s="11">
        <f t="shared" si="3"/>
        <v>1388</v>
      </c>
      <c r="Q10" s="11">
        <f t="shared" si="3"/>
        <v>1388</v>
      </c>
      <c r="R10" s="11">
        <f t="shared" si="3"/>
        <v>1388</v>
      </c>
      <c r="S10" s="11">
        <f t="shared" si="3"/>
        <v>1388</v>
      </c>
      <c r="T10" s="11">
        <f t="shared" si="3"/>
        <v>1388</v>
      </c>
      <c r="U10" s="11">
        <f t="shared" si="3"/>
        <v>1388</v>
      </c>
      <c r="V10" s="11">
        <f t="shared" si="3"/>
        <v>1388</v>
      </c>
      <c r="W10" s="11">
        <f t="shared" si="3"/>
        <v>1388</v>
      </c>
      <c r="X10" s="2"/>
    </row>
    <row r="11" spans="3:23" s="2" customFormat="1" ht="12.75">
      <c r="C11" s="14"/>
      <c r="F11" s="11" t="s">
        <v>8</v>
      </c>
      <c r="G11" s="7" t="s">
        <v>6</v>
      </c>
      <c r="H11" s="12">
        <f>H10-H9</f>
        <v>1188</v>
      </c>
      <c r="I11" s="12">
        <f>I10-I9</f>
        <v>128</v>
      </c>
      <c r="J11" s="12">
        <f>J10-J9</f>
        <v>188</v>
      </c>
      <c r="K11" s="12">
        <f>K10-K9</f>
        <v>188</v>
      </c>
      <c r="L11" s="12">
        <f>L10-L9</f>
        <v>188</v>
      </c>
      <c r="M11" s="12">
        <f>M10-M9</f>
        <v>188</v>
      </c>
      <c r="N11" s="12">
        <f>N10-N9</f>
        <v>188</v>
      </c>
      <c r="O11" s="12">
        <f>O10-O9</f>
        <v>188</v>
      </c>
      <c r="P11" s="12">
        <f>P10-P9</f>
        <v>188</v>
      </c>
      <c r="Q11" s="12">
        <f>Q10-Q9</f>
        <v>188</v>
      </c>
      <c r="R11" s="12">
        <f>R10-R9</f>
        <v>188</v>
      </c>
      <c r="S11" s="12">
        <f>S10-S9</f>
        <v>188</v>
      </c>
      <c r="T11" s="12">
        <f>T10-T9</f>
        <v>188</v>
      </c>
      <c r="U11" s="12">
        <f>U10-U9</f>
        <v>188</v>
      </c>
      <c r="V11" s="12">
        <f>V10-V9</f>
        <v>188</v>
      </c>
      <c r="W11" s="12">
        <f>W10-W9</f>
        <v>188</v>
      </c>
    </row>
    <row r="12" spans="6:23" ht="12.75">
      <c r="F12" s="6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6:23" ht="12.75">
      <c r="F13" s="6" t="s">
        <v>3</v>
      </c>
      <c r="G13" s="7" t="s">
        <v>4</v>
      </c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6:24" ht="12.75">
      <c r="F14" s="6" t="s">
        <v>1</v>
      </c>
      <c r="G14" s="7" t="s">
        <v>4</v>
      </c>
      <c r="H14" s="8">
        <f>VLOOKUP(G14,statistiques!A:B,2,FALSE)</f>
        <v>120</v>
      </c>
      <c r="I14" s="11">
        <f>VLOOKUP($G14,statistiques!$A$3:$Q$16,I$2,FALSE)</f>
        <v>60</v>
      </c>
      <c r="J14" s="11">
        <f>VLOOKUP($G14,statistiques!$A$3:$Q$16,J$2,FALSE)</f>
        <v>60</v>
      </c>
      <c r="K14" s="11">
        <f>VLOOKUP($G14,statistiques!$A$3:$Q$16,K$2,FALSE)</f>
        <v>120</v>
      </c>
      <c r="L14" s="11">
        <f>VLOOKUP($G14,statistiques!$A$3:$Q$16,L$2,FALSE)</f>
        <v>120</v>
      </c>
      <c r="M14" s="11">
        <f>VLOOKUP($G14,statistiques!$A$3:$Q$16,M$2,FALSE)</f>
        <v>120</v>
      </c>
      <c r="N14" s="11">
        <f>VLOOKUP($G14,statistiques!$A$3:$Q$16,N$2,FALSE)</f>
        <v>120</v>
      </c>
      <c r="O14" s="11">
        <f>VLOOKUP($G14,statistiques!$A$3:$Q$16,O$2,FALSE)</f>
        <v>120</v>
      </c>
      <c r="P14" s="11">
        <f>VLOOKUP($G14,statistiques!$A$3:$Q$16,P$2,FALSE)</f>
        <v>120</v>
      </c>
      <c r="Q14" s="11">
        <f>VLOOKUP($G14,statistiques!$A$3:$Q$16,Q$2,FALSE)</f>
        <v>120</v>
      </c>
      <c r="R14" s="11">
        <f>VLOOKUP($G14,statistiques!$A$3:$Q$16,R$2,FALSE)</f>
        <v>120</v>
      </c>
      <c r="S14" s="11">
        <f>VLOOKUP($G14,statistiques!$A$3:$Q$16,S$2,FALSE)</f>
        <v>120</v>
      </c>
      <c r="T14" s="11">
        <f>VLOOKUP($G14,statistiques!$A$3:$Q$16,T$2,FALSE)</f>
        <v>120</v>
      </c>
      <c r="U14" s="11">
        <f>VLOOKUP($G14,statistiques!$A$3:$Q$16,U$2,FALSE)</f>
        <v>120</v>
      </c>
      <c r="V14" s="11">
        <f>VLOOKUP($G14,statistiques!$A$3:$Q$16,V$2,FALSE)</f>
        <v>120</v>
      </c>
      <c r="W14" s="11">
        <f>VLOOKUP($G14,statistiques!$A$3:$Q$16,W$2,FALSE)</f>
        <v>120</v>
      </c>
      <c r="X14" s="2"/>
    </row>
    <row r="15" spans="6:24" ht="12.75">
      <c r="F15" s="6" t="s">
        <v>2</v>
      </c>
      <c r="G15" s="7" t="s">
        <v>4</v>
      </c>
      <c r="H15" s="8"/>
      <c r="I15" s="11">
        <f>SUMIF(I$100:I$303,$G15,$D$100:$D$303)</f>
        <v>45</v>
      </c>
      <c r="J15" s="11">
        <f aca="true" t="shared" si="4" ref="J15:W15">SUMIF(J$100:J$303,$G15,$D$100:$D$303)</f>
        <v>45</v>
      </c>
      <c r="K15" s="11">
        <f t="shared" si="4"/>
        <v>45</v>
      </c>
      <c r="L15" s="11">
        <f t="shared" si="4"/>
        <v>45</v>
      </c>
      <c r="M15" s="11">
        <f t="shared" si="4"/>
        <v>45</v>
      </c>
      <c r="N15" s="11">
        <f t="shared" si="4"/>
        <v>45</v>
      </c>
      <c r="O15" s="11">
        <f t="shared" si="4"/>
        <v>45</v>
      </c>
      <c r="P15" s="11">
        <f t="shared" si="4"/>
        <v>45</v>
      </c>
      <c r="Q15" s="11">
        <f t="shared" si="4"/>
        <v>45</v>
      </c>
      <c r="R15" s="11">
        <f t="shared" si="4"/>
        <v>45</v>
      </c>
      <c r="S15" s="11">
        <f t="shared" si="4"/>
        <v>45</v>
      </c>
      <c r="T15" s="11">
        <f t="shared" si="4"/>
        <v>45</v>
      </c>
      <c r="U15" s="11">
        <f t="shared" si="4"/>
        <v>45</v>
      </c>
      <c r="V15" s="11">
        <f t="shared" si="4"/>
        <v>45</v>
      </c>
      <c r="W15" s="11">
        <f t="shared" si="4"/>
        <v>45</v>
      </c>
      <c r="X15" s="2"/>
    </row>
    <row r="16" spans="6:24" ht="12.75">
      <c r="F16" s="6" t="s">
        <v>7</v>
      </c>
      <c r="G16" s="7" t="s">
        <v>4</v>
      </c>
      <c r="H16" s="8">
        <f>H14</f>
        <v>120</v>
      </c>
      <c r="I16" s="11">
        <f>H16+I14</f>
        <v>180</v>
      </c>
      <c r="J16" s="11">
        <f aca="true" t="shared" si="5" ref="J16:W16">I16+J14</f>
        <v>240</v>
      </c>
      <c r="K16" s="11">
        <f t="shared" si="5"/>
        <v>360</v>
      </c>
      <c r="L16" s="11">
        <f t="shared" si="5"/>
        <v>480</v>
      </c>
      <c r="M16" s="11">
        <f t="shared" si="5"/>
        <v>600</v>
      </c>
      <c r="N16" s="11">
        <f t="shared" si="5"/>
        <v>720</v>
      </c>
      <c r="O16" s="11">
        <f t="shared" si="5"/>
        <v>840</v>
      </c>
      <c r="P16" s="11">
        <f t="shared" si="5"/>
        <v>960</v>
      </c>
      <c r="Q16" s="11">
        <f t="shared" si="5"/>
        <v>1080</v>
      </c>
      <c r="R16" s="11">
        <f t="shared" si="5"/>
        <v>1200</v>
      </c>
      <c r="S16" s="11">
        <f t="shared" si="5"/>
        <v>1320</v>
      </c>
      <c r="T16" s="11">
        <f t="shared" si="5"/>
        <v>1440</v>
      </c>
      <c r="U16" s="11">
        <f t="shared" si="5"/>
        <v>1560</v>
      </c>
      <c r="V16" s="11">
        <f t="shared" si="5"/>
        <v>1680</v>
      </c>
      <c r="W16" s="11">
        <f t="shared" si="5"/>
        <v>1800</v>
      </c>
      <c r="X16" s="2"/>
    </row>
    <row r="17" spans="3:23" s="2" customFormat="1" ht="12.75">
      <c r="C17" s="14"/>
      <c r="F17" s="11" t="s">
        <v>8</v>
      </c>
      <c r="G17" s="7" t="s">
        <v>4</v>
      </c>
      <c r="H17" s="12">
        <f>H16-H15</f>
        <v>120</v>
      </c>
      <c r="I17" s="12">
        <f>I16-I15</f>
        <v>135</v>
      </c>
      <c r="J17" s="12">
        <f>J16-J15</f>
        <v>195</v>
      </c>
      <c r="K17" s="12">
        <f>K16-K15</f>
        <v>315</v>
      </c>
      <c r="L17" s="12">
        <f>L16-L15</f>
        <v>435</v>
      </c>
      <c r="M17" s="12">
        <f>M16-M15</f>
        <v>555</v>
      </c>
      <c r="N17" s="12">
        <f>N16-N15</f>
        <v>675</v>
      </c>
      <c r="O17" s="12">
        <f>O16-O15</f>
        <v>795</v>
      </c>
      <c r="P17" s="12">
        <f>P16-P15</f>
        <v>915</v>
      </c>
      <c r="Q17" s="12">
        <f>Q16-Q15</f>
        <v>1035</v>
      </c>
      <c r="R17" s="12">
        <f>R16-R15</f>
        <v>1155</v>
      </c>
      <c r="S17" s="12">
        <f>S16-S15</f>
        <v>1275</v>
      </c>
      <c r="T17" s="12">
        <f>T16-T15</f>
        <v>1395</v>
      </c>
      <c r="U17" s="12">
        <f>U16-U15</f>
        <v>1515</v>
      </c>
      <c r="V17" s="12">
        <f>V16-V15</f>
        <v>1635</v>
      </c>
      <c r="W17" s="12">
        <f>W16-W15</f>
        <v>1755</v>
      </c>
    </row>
    <row r="18" spans="6:23" ht="12.75">
      <c r="F18" s="6"/>
      <c r="G18" s="7"/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6:23" ht="12.75">
      <c r="F19" s="6" t="s">
        <v>3</v>
      </c>
      <c r="G19" s="7" t="s">
        <v>12</v>
      </c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6:24" ht="12.75">
      <c r="F20" s="6" t="s">
        <v>1</v>
      </c>
      <c r="G20" s="7" t="s">
        <v>12</v>
      </c>
      <c r="H20" s="8">
        <f>VLOOKUP(G20,statistiques!A:B,2,FALSE)</f>
        <v>400</v>
      </c>
      <c r="I20" s="11">
        <f>VLOOKUP($G20,statistiques!$A$3:$Q$16,I$2,FALSE)</f>
        <v>0</v>
      </c>
      <c r="J20" s="11">
        <f>VLOOKUP($G20,statistiques!$A$3:$Q$16,J$2,FALSE)</f>
        <v>0</v>
      </c>
      <c r="K20" s="11">
        <f>VLOOKUP($G20,statistiques!$A$3:$Q$16,K$2,FALSE)</f>
        <v>0</v>
      </c>
      <c r="L20" s="11">
        <f>VLOOKUP($G20,statistiques!$A$3:$Q$16,L$2,FALSE)</f>
        <v>0</v>
      </c>
      <c r="M20" s="11">
        <f>VLOOKUP($G20,statistiques!$A$3:$Q$16,M$2,FALSE)</f>
        <v>0</v>
      </c>
      <c r="N20" s="11">
        <f>VLOOKUP($G20,statistiques!$A$3:$Q$16,N$2,FALSE)</f>
        <v>0</v>
      </c>
      <c r="O20" s="11">
        <f>VLOOKUP($G20,statistiques!$A$3:$Q$16,O$2,FALSE)</f>
        <v>0</v>
      </c>
      <c r="P20" s="11">
        <f>VLOOKUP($G20,statistiques!$A$3:$Q$16,P$2,FALSE)</f>
        <v>0</v>
      </c>
      <c r="Q20" s="11">
        <f>VLOOKUP($G20,statistiques!$A$3:$Q$16,Q$2,FALSE)</f>
        <v>0</v>
      </c>
      <c r="R20" s="11">
        <f>VLOOKUP($G20,statistiques!$A$3:$Q$16,R$2,FALSE)</f>
        <v>0</v>
      </c>
      <c r="S20" s="11">
        <f>VLOOKUP($G20,statistiques!$A$3:$Q$16,S$2,FALSE)</f>
        <v>0</v>
      </c>
      <c r="T20" s="11">
        <f>VLOOKUP($G20,statistiques!$A$3:$Q$16,T$2,FALSE)</f>
        <v>0</v>
      </c>
      <c r="U20" s="11">
        <f>VLOOKUP($G20,statistiques!$A$3:$Q$16,U$2,FALSE)</f>
        <v>0</v>
      </c>
      <c r="V20" s="11">
        <f>VLOOKUP($G20,statistiques!$A$3:$Q$16,V$2,FALSE)</f>
        <v>0</v>
      </c>
      <c r="W20" s="11">
        <f>VLOOKUP($G20,statistiques!$A$3:$Q$16,W$2,FALSE)</f>
        <v>0</v>
      </c>
      <c r="X20" s="2"/>
    </row>
    <row r="21" spans="6:24" ht="12.75">
      <c r="F21" s="6" t="s">
        <v>2</v>
      </c>
      <c r="G21" s="7" t="s">
        <v>12</v>
      </c>
      <c r="H21" s="8"/>
      <c r="I21" s="11">
        <f>SUMIF(I$100:I$303,$G21,$D$100:$D$303)</f>
        <v>180</v>
      </c>
      <c r="J21" s="11">
        <f aca="true" t="shared" si="6" ref="J21:W21">SUMIF(J$100:J$303,$G21,$D$100:$D$303)</f>
        <v>180</v>
      </c>
      <c r="K21" s="11">
        <f t="shared" si="6"/>
        <v>180</v>
      </c>
      <c r="L21" s="11">
        <f t="shared" si="6"/>
        <v>180</v>
      </c>
      <c r="M21" s="11">
        <f t="shared" si="6"/>
        <v>180</v>
      </c>
      <c r="N21" s="11">
        <f t="shared" si="6"/>
        <v>180</v>
      </c>
      <c r="O21" s="11">
        <f t="shared" si="6"/>
        <v>180</v>
      </c>
      <c r="P21" s="11">
        <f t="shared" si="6"/>
        <v>180</v>
      </c>
      <c r="Q21" s="11">
        <f t="shared" si="6"/>
        <v>180</v>
      </c>
      <c r="R21" s="11">
        <f t="shared" si="6"/>
        <v>180</v>
      </c>
      <c r="S21" s="11">
        <f t="shared" si="6"/>
        <v>180</v>
      </c>
      <c r="T21" s="11">
        <f t="shared" si="6"/>
        <v>180</v>
      </c>
      <c r="U21" s="11">
        <f t="shared" si="6"/>
        <v>180</v>
      </c>
      <c r="V21" s="11">
        <f t="shared" si="6"/>
        <v>180</v>
      </c>
      <c r="W21" s="11">
        <f t="shared" si="6"/>
        <v>180</v>
      </c>
      <c r="X21" s="2"/>
    </row>
    <row r="22" spans="6:24" ht="12.75">
      <c r="F22" s="6" t="s">
        <v>7</v>
      </c>
      <c r="G22" s="7" t="s">
        <v>12</v>
      </c>
      <c r="H22" s="8">
        <f>H20</f>
        <v>400</v>
      </c>
      <c r="I22" s="11">
        <f>H22+I20</f>
        <v>400</v>
      </c>
      <c r="J22" s="11">
        <f aca="true" t="shared" si="7" ref="J22:W22">I22+J20</f>
        <v>400</v>
      </c>
      <c r="K22" s="11">
        <f t="shared" si="7"/>
        <v>400</v>
      </c>
      <c r="L22" s="11">
        <f t="shared" si="7"/>
        <v>400</v>
      </c>
      <c r="M22" s="11">
        <f t="shared" si="7"/>
        <v>400</v>
      </c>
      <c r="N22" s="11">
        <f t="shared" si="7"/>
        <v>400</v>
      </c>
      <c r="O22" s="11">
        <f t="shared" si="7"/>
        <v>400</v>
      </c>
      <c r="P22" s="11">
        <f t="shared" si="7"/>
        <v>400</v>
      </c>
      <c r="Q22" s="11">
        <f t="shared" si="7"/>
        <v>400</v>
      </c>
      <c r="R22" s="11">
        <f t="shared" si="7"/>
        <v>400</v>
      </c>
      <c r="S22" s="11">
        <f t="shared" si="7"/>
        <v>400</v>
      </c>
      <c r="T22" s="11">
        <f t="shared" si="7"/>
        <v>400</v>
      </c>
      <c r="U22" s="11">
        <f t="shared" si="7"/>
        <v>400</v>
      </c>
      <c r="V22" s="11">
        <f t="shared" si="7"/>
        <v>400</v>
      </c>
      <c r="W22" s="11">
        <f t="shared" si="7"/>
        <v>400</v>
      </c>
      <c r="X22" s="2"/>
    </row>
    <row r="23" spans="3:23" s="2" customFormat="1" ht="12.75">
      <c r="C23" s="14"/>
      <c r="F23" s="11" t="s">
        <v>8</v>
      </c>
      <c r="G23" s="7" t="s">
        <v>12</v>
      </c>
      <c r="H23" s="12">
        <f>H22-H21</f>
        <v>400</v>
      </c>
      <c r="I23" s="12">
        <f>I22-I21</f>
        <v>220</v>
      </c>
      <c r="J23" s="12">
        <f>J22-J21</f>
        <v>220</v>
      </c>
      <c r="K23" s="12">
        <f>K22-K21</f>
        <v>220</v>
      </c>
      <c r="L23" s="12">
        <f>L22-L21</f>
        <v>220</v>
      </c>
      <c r="M23" s="12">
        <f>M22-M21</f>
        <v>220</v>
      </c>
      <c r="N23" s="12">
        <f>N22-N21</f>
        <v>220</v>
      </c>
      <c r="O23" s="12">
        <f>O22-O21</f>
        <v>220</v>
      </c>
      <c r="P23" s="12">
        <f>P22-P21</f>
        <v>220</v>
      </c>
      <c r="Q23" s="12">
        <f>Q22-Q21</f>
        <v>220</v>
      </c>
      <c r="R23" s="12">
        <f>R22-R21</f>
        <v>220</v>
      </c>
      <c r="S23" s="12">
        <f>S22-S21</f>
        <v>220</v>
      </c>
      <c r="T23" s="12">
        <f>T22-T21</f>
        <v>220</v>
      </c>
      <c r="U23" s="12">
        <f>U22-U21</f>
        <v>220</v>
      </c>
      <c r="V23" s="12">
        <f>V22-V21</f>
        <v>220</v>
      </c>
      <c r="W23" s="12">
        <f>W22-W21</f>
        <v>220</v>
      </c>
    </row>
    <row r="24" spans="6:23" ht="12.75">
      <c r="F24" s="6"/>
      <c r="G24" s="7"/>
      <c r="H24" s="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6:23" ht="12.75">
      <c r="F25" s="6" t="s">
        <v>3</v>
      </c>
      <c r="G25" s="7" t="s">
        <v>13</v>
      </c>
      <c r="H25" s="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6:24" ht="12.75">
      <c r="F26" s="6" t="s">
        <v>1</v>
      </c>
      <c r="G26" s="7" t="s">
        <v>13</v>
      </c>
      <c r="H26" s="8">
        <f>VLOOKUP(G26,statistiques!A:B,2,FALSE)</f>
        <v>700</v>
      </c>
      <c r="I26" s="11">
        <f>VLOOKUP($G26,statistiques!$A$3:$Q$16,I$2,FALSE)</f>
        <v>120</v>
      </c>
      <c r="J26" s="11">
        <f>VLOOKUP($G26,statistiques!$A$3:$Q$16,J$2,FALSE)</f>
        <v>140</v>
      </c>
      <c r="K26" s="11">
        <f>VLOOKUP($G26,statistiques!$A$3:$Q$16,K$2,FALSE)</f>
        <v>190</v>
      </c>
      <c r="L26" s="11">
        <f>VLOOKUP($G26,statistiques!$A$3:$Q$16,L$2,FALSE)</f>
        <v>220</v>
      </c>
      <c r="M26" s="11">
        <f>VLOOKUP($G26,statistiques!$A$3:$Q$16,M$2,FALSE)</f>
        <v>250</v>
      </c>
      <c r="N26" s="11">
        <f>VLOOKUP($G26,statistiques!$A$3:$Q$16,N$2,FALSE)</f>
        <v>300</v>
      </c>
      <c r="O26" s="11">
        <f>VLOOKUP($G26,statistiques!$A$3:$Q$16,O$2,FALSE)</f>
        <v>300</v>
      </c>
      <c r="P26" s="11">
        <f>VLOOKUP($G26,statistiques!$A$3:$Q$16,P$2,FALSE)</f>
        <v>300</v>
      </c>
      <c r="Q26" s="11">
        <f>VLOOKUP($G26,statistiques!$A$3:$Q$16,Q$2,FALSE)</f>
        <v>300</v>
      </c>
      <c r="R26" s="11">
        <f>VLOOKUP($G26,statistiques!$A$3:$Q$16,R$2,FALSE)</f>
        <v>300</v>
      </c>
      <c r="S26" s="11">
        <f>VLOOKUP($G26,statistiques!$A$3:$Q$16,S$2,FALSE)</f>
        <v>300</v>
      </c>
      <c r="T26" s="11">
        <f>VLOOKUP($G26,statistiques!$A$3:$Q$16,T$2,FALSE)</f>
        <v>300</v>
      </c>
      <c r="U26" s="11">
        <f>VLOOKUP($G26,statistiques!$A$3:$Q$16,U$2,FALSE)</f>
        <v>300</v>
      </c>
      <c r="V26" s="11">
        <f>VLOOKUP($G26,statistiques!$A$3:$Q$16,V$2,FALSE)</f>
        <v>300</v>
      </c>
      <c r="W26" s="11">
        <f>VLOOKUP($G26,statistiques!$A$3:$Q$16,W$2,FALSE)</f>
        <v>300</v>
      </c>
      <c r="X26" s="2"/>
    </row>
    <row r="27" spans="6:24" ht="12.75">
      <c r="F27" s="6" t="s">
        <v>2</v>
      </c>
      <c r="G27" s="7" t="s">
        <v>13</v>
      </c>
      <c r="H27" s="8"/>
      <c r="I27" s="11">
        <f>SUMIF(I$100:I$303,$G27,$D$100:$D$303)</f>
        <v>180</v>
      </c>
      <c r="J27" s="11">
        <f aca="true" t="shared" si="8" ref="J27:W27">SUMIF(J$100:J$303,$G27,$D$100:$D$303)</f>
        <v>180</v>
      </c>
      <c r="K27" s="11">
        <f t="shared" si="8"/>
        <v>180</v>
      </c>
      <c r="L27" s="11">
        <f t="shared" si="8"/>
        <v>180</v>
      </c>
      <c r="M27" s="11">
        <f t="shared" si="8"/>
        <v>180</v>
      </c>
      <c r="N27" s="11">
        <f t="shared" si="8"/>
        <v>180</v>
      </c>
      <c r="O27" s="11">
        <f t="shared" si="8"/>
        <v>180</v>
      </c>
      <c r="P27" s="11">
        <f t="shared" si="8"/>
        <v>180</v>
      </c>
      <c r="Q27" s="11">
        <f t="shared" si="8"/>
        <v>180</v>
      </c>
      <c r="R27" s="11">
        <f t="shared" si="8"/>
        <v>180</v>
      </c>
      <c r="S27" s="11">
        <f t="shared" si="8"/>
        <v>180</v>
      </c>
      <c r="T27" s="11">
        <f t="shared" si="8"/>
        <v>180</v>
      </c>
      <c r="U27" s="11">
        <f t="shared" si="8"/>
        <v>180</v>
      </c>
      <c r="V27" s="11">
        <f t="shared" si="8"/>
        <v>180</v>
      </c>
      <c r="W27" s="11">
        <f t="shared" si="8"/>
        <v>180</v>
      </c>
      <c r="X27" s="2"/>
    </row>
    <row r="28" spans="6:24" ht="12.75">
      <c r="F28" s="6" t="s">
        <v>7</v>
      </c>
      <c r="G28" s="7" t="s">
        <v>13</v>
      </c>
      <c r="H28" s="8">
        <f>H26</f>
        <v>700</v>
      </c>
      <c r="I28" s="11">
        <f>H28+I26</f>
        <v>820</v>
      </c>
      <c r="J28" s="11">
        <f aca="true" t="shared" si="9" ref="J28:W28">I28+J26</f>
        <v>960</v>
      </c>
      <c r="K28" s="11">
        <f t="shared" si="9"/>
        <v>1150</v>
      </c>
      <c r="L28" s="11">
        <f t="shared" si="9"/>
        <v>1370</v>
      </c>
      <c r="M28" s="11">
        <f t="shared" si="9"/>
        <v>1620</v>
      </c>
      <c r="N28" s="11">
        <f t="shared" si="9"/>
        <v>1920</v>
      </c>
      <c r="O28" s="11">
        <f t="shared" si="9"/>
        <v>2220</v>
      </c>
      <c r="P28" s="11">
        <f t="shared" si="9"/>
        <v>2520</v>
      </c>
      <c r="Q28" s="11">
        <f t="shared" si="9"/>
        <v>2820</v>
      </c>
      <c r="R28" s="11">
        <f t="shared" si="9"/>
        <v>3120</v>
      </c>
      <c r="S28" s="11">
        <f t="shared" si="9"/>
        <v>3420</v>
      </c>
      <c r="T28" s="11">
        <f t="shared" si="9"/>
        <v>3720</v>
      </c>
      <c r="U28" s="11">
        <f t="shared" si="9"/>
        <v>4020</v>
      </c>
      <c r="V28" s="11">
        <f t="shared" si="9"/>
        <v>4320</v>
      </c>
      <c r="W28" s="11">
        <f t="shared" si="9"/>
        <v>4620</v>
      </c>
      <c r="X28" s="2"/>
    </row>
    <row r="29" spans="3:23" s="2" customFormat="1" ht="12.75">
      <c r="C29" s="14"/>
      <c r="F29" s="11" t="s">
        <v>8</v>
      </c>
      <c r="G29" s="7" t="s">
        <v>13</v>
      </c>
      <c r="H29" s="12">
        <f>H28-H27</f>
        <v>700</v>
      </c>
      <c r="I29" s="12">
        <f>I28-I27</f>
        <v>640</v>
      </c>
      <c r="J29" s="12">
        <f>J28-J27</f>
        <v>780</v>
      </c>
      <c r="K29" s="12">
        <f>K28-K27</f>
        <v>970</v>
      </c>
      <c r="L29" s="12">
        <f>L28-L27</f>
        <v>1190</v>
      </c>
      <c r="M29" s="12">
        <f>M28-M27</f>
        <v>1440</v>
      </c>
      <c r="N29" s="12">
        <f>N28-N27</f>
        <v>1740</v>
      </c>
      <c r="O29" s="12">
        <f>O28-O27</f>
        <v>2040</v>
      </c>
      <c r="P29" s="12">
        <f>P28-P27</f>
        <v>2340</v>
      </c>
      <c r="Q29" s="12">
        <f>Q28-Q27</f>
        <v>2640</v>
      </c>
      <c r="R29" s="12">
        <f>R28-R27</f>
        <v>2940</v>
      </c>
      <c r="S29" s="12">
        <f>S28-S27</f>
        <v>3240</v>
      </c>
      <c r="T29" s="12">
        <f>T28-T27</f>
        <v>3540</v>
      </c>
      <c r="U29" s="12">
        <f>U28-U27</f>
        <v>3840</v>
      </c>
      <c r="V29" s="12">
        <f>V28-V27</f>
        <v>4140</v>
      </c>
      <c r="W29" s="12">
        <f>W28-W27</f>
        <v>4440</v>
      </c>
    </row>
    <row r="30" spans="6:23" ht="12.75">
      <c r="F30" s="6"/>
      <c r="G30" s="7"/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6:23" ht="12.75">
      <c r="F31" s="6" t="s">
        <v>3</v>
      </c>
      <c r="G31" s="7" t="s">
        <v>18</v>
      </c>
      <c r="H31" s="8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6:24" ht="12.75">
      <c r="F32" s="6" t="s">
        <v>1</v>
      </c>
      <c r="G32" s="7" t="s">
        <v>18</v>
      </c>
      <c r="H32" s="8">
        <f>VLOOKUP(G32,statistiques!A:B,2,FALSE)</f>
        <v>150</v>
      </c>
      <c r="I32" s="11">
        <f>VLOOKUP($G32,statistiques!$A$3:$Q$16,I$2,FALSE)</f>
        <v>0</v>
      </c>
      <c r="J32" s="11">
        <f>VLOOKUP($G32,statistiques!$A$3:$Q$16,J$2,FALSE)</f>
        <v>0</v>
      </c>
      <c r="K32" s="11">
        <f>VLOOKUP($G32,statistiques!$A$3:$Q$16,K$2,FALSE)</f>
        <v>0</v>
      </c>
      <c r="L32" s="11">
        <f>VLOOKUP($G32,statistiques!$A$3:$Q$16,L$2,FALSE)</f>
        <v>0</v>
      </c>
      <c r="M32" s="11">
        <f>VLOOKUP($G32,statistiques!$A$3:$Q$16,M$2,FALSE)</f>
        <v>0</v>
      </c>
      <c r="N32" s="11">
        <f>VLOOKUP($G32,statistiques!$A$3:$Q$16,N$2,FALSE)</f>
        <v>0</v>
      </c>
      <c r="O32" s="11">
        <f>VLOOKUP($G32,statistiques!$A$3:$Q$16,O$2,FALSE)</f>
        <v>0</v>
      </c>
      <c r="P32" s="11">
        <f>VLOOKUP($G32,statistiques!$A$3:$Q$16,P$2,FALSE)</f>
        <v>0</v>
      </c>
      <c r="Q32" s="11">
        <f>VLOOKUP($G32,statistiques!$A$3:$Q$16,Q$2,FALSE)</f>
        <v>0</v>
      </c>
      <c r="R32" s="11">
        <f>VLOOKUP($G32,statistiques!$A$3:$Q$16,R$2,FALSE)</f>
        <v>0</v>
      </c>
      <c r="S32" s="11">
        <f>VLOOKUP($G32,statistiques!$A$3:$Q$16,S$2,FALSE)</f>
        <v>0</v>
      </c>
      <c r="T32" s="11">
        <f>VLOOKUP($G32,statistiques!$A$3:$Q$16,T$2,FALSE)</f>
        <v>0</v>
      </c>
      <c r="U32" s="11">
        <f>VLOOKUP($G32,statistiques!$A$3:$Q$16,U$2,FALSE)</f>
        <v>0</v>
      </c>
      <c r="V32" s="11">
        <f>VLOOKUP($G32,statistiques!$A$3:$Q$16,V$2,FALSE)</f>
        <v>0</v>
      </c>
      <c r="W32" s="11">
        <f>VLOOKUP($G32,statistiques!$A$3:$Q$16,W$2,FALSE)</f>
        <v>0</v>
      </c>
      <c r="X32" s="2"/>
    </row>
    <row r="33" spans="6:24" ht="12.75">
      <c r="F33" s="6" t="s">
        <v>2</v>
      </c>
      <c r="G33" s="7" t="s">
        <v>18</v>
      </c>
      <c r="H33" s="8"/>
      <c r="I33" s="11">
        <f>SUMIF(I$100:I$303,$G33,$D$100:$D$303)</f>
        <v>135</v>
      </c>
      <c r="J33" s="11">
        <f aca="true" t="shared" si="10" ref="J33:W33">SUMIF(J$100:J$303,$G33,$D$100:$D$303)</f>
        <v>135</v>
      </c>
      <c r="K33" s="11">
        <f t="shared" si="10"/>
        <v>135</v>
      </c>
      <c r="L33" s="11">
        <f t="shared" si="10"/>
        <v>135</v>
      </c>
      <c r="M33" s="11">
        <f t="shared" si="10"/>
        <v>135</v>
      </c>
      <c r="N33" s="11">
        <f t="shared" si="10"/>
        <v>135</v>
      </c>
      <c r="O33" s="11">
        <f t="shared" si="10"/>
        <v>135</v>
      </c>
      <c r="P33" s="11">
        <f t="shared" si="10"/>
        <v>135</v>
      </c>
      <c r="Q33" s="11">
        <f t="shared" si="10"/>
        <v>135</v>
      </c>
      <c r="R33" s="11">
        <f t="shared" si="10"/>
        <v>135</v>
      </c>
      <c r="S33" s="11">
        <f t="shared" si="10"/>
        <v>135</v>
      </c>
      <c r="T33" s="11">
        <f t="shared" si="10"/>
        <v>135</v>
      </c>
      <c r="U33" s="11">
        <f t="shared" si="10"/>
        <v>135</v>
      </c>
      <c r="V33" s="11">
        <f t="shared" si="10"/>
        <v>135</v>
      </c>
      <c r="W33" s="11">
        <f t="shared" si="10"/>
        <v>135</v>
      </c>
      <c r="X33" s="2"/>
    </row>
    <row r="34" spans="6:24" ht="12.75">
      <c r="F34" s="6" t="s">
        <v>7</v>
      </c>
      <c r="G34" s="7" t="s">
        <v>18</v>
      </c>
      <c r="H34" s="8">
        <f>H32</f>
        <v>150</v>
      </c>
      <c r="I34" s="11">
        <f>H34+I32</f>
        <v>150</v>
      </c>
      <c r="J34" s="11">
        <f aca="true" t="shared" si="11" ref="J34:W34">I34+J32</f>
        <v>150</v>
      </c>
      <c r="K34" s="11">
        <f t="shared" si="11"/>
        <v>150</v>
      </c>
      <c r="L34" s="11">
        <f t="shared" si="11"/>
        <v>150</v>
      </c>
      <c r="M34" s="11">
        <f t="shared" si="11"/>
        <v>150</v>
      </c>
      <c r="N34" s="11">
        <f t="shared" si="11"/>
        <v>150</v>
      </c>
      <c r="O34" s="11">
        <f t="shared" si="11"/>
        <v>150</v>
      </c>
      <c r="P34" s="11">
        <f t="shared" si="11"/>
        <v>150</v>
      </c>
      <c r="Q34" s="11">
        <f t="shared" si="11"/>
        <v>150</v>
      </c>
      <c r="R34" s="11">
        <f t="shared" si="11"/>
        <v>150</v>
      </c>
      <c r="S34" s="11">
        <f t="shared" si="11"/>
        <v>150</v>
      </c>
      <c r="T34" s="11">
        <f t="shared" si="11"/>
        <v>150</v>
      </c>
      <c r="U34" s="11">
        <f t="shared" si="11"/>
        <v>150</v>
      </c>
      <c r="V34" s="11">
        <f t="shared" si="11"/>
        <v>150</v>
      </c>
      <c r="W34" s="11">
        <f t="shared" si="11"/>
        <v>150</v>
      </c>
      <c r="X34" s="2"/>
    </row>
    <row r="35" spans="3:23" s="2" customFormat="1" ht="12.75">
      <c r="C35" s="14"/>
      <c r="F35" s="11" t="s">
        <v>8</v>
      </c>
      <c r="G35" s="7" t="s">
        <v>18</v>
      </c>
      <c r="H35" s="12">
        <f>H34-H33</f>
        <v>150</v>
      </c>
      <c r="I35" s="12">
        <f>I34-I33</f>
        <v>15</v>
      </c>
      <c r="J35" s="12">
        <f>J34-J33</f>
        <v>15</v>
      </c>
      <c r="K35" s="12">
        <f>K34-K33</f>
        <v>15</v>
      </c>
      <c r="L35" s="12">
        <f>L34-L33</f>
        <v>15</v>
      </c>
      <c r="M35" s="12">
        <f>M34-M33</f>
        <v>15</v>
      </c>
      <c r="N35" s="12">
        <f>N34-N33</f>
        <v>15</v>
      </c>
      <c r="O35" s="12">
        <f>O34-O33</f>
        <v>15</v>
      </c>
      <c r="P35" s="12">
        <f>P34-P33</f>
        <v>15</v>
      </c>
      <c r="Q35" s="12">
        <f>Q34-Q33</f>
        <v>15</v>
      </c>
      <c r="R35" s="12">
        <f>R34-R33</f>
        <v>15</v>
      </c>
      <c r="S35" s="12">
        <f>S34-S33</f>
        <v>15</v>
      </c>
      <c r="T35" s="12">
        <f>T34-T33</f>
        <v>15</v>
      </c>
      <c r="U35" s="12">
        <f>U34-U33</f>
        <v>15</v>
      </c>
      <c r="V35" s="12">
        <f>V34-V33</f>
        <v>15</v>
      </c>
      <c r="W35" s="12">
        <f>W34-W33</f>
        <v>15</v>
      </c>
    </row>
    <row r="36" spans="6:23" ht="12.75">
      <c r="F36" s="6"/>
      <c r="G36" s="7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6:23" ht="12.75">
      <c r="F37" s="6" t="s">
        <v>3</v>
      </c>
      <c r="G37" s="7" t="s">
        <v>19</v>
      </c>
      <c r="H37" s="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6:24" ht="12.75">
      <c r="F38" s="6" t="s">
        <v>1</v>
      </c>
      <c r="G38" s="7" t="s">
        <v>19</v>
      </c>
      <c r="H38" s="8">
        <f>VLOOKUP(G38,statistiques!A:B,2,FALSE)</f>
        <v>97</v>
      </c>
      <c r="I38" s="11">
        <f>VLOOKUP($G38,statistiques!$A$3:$Q$16,I$2,FALSE)</f>
        <v>13</v>
      </c>
      <c r="J38" s="11">
        <f>VLOOKUP($G38,statistiques!$A$3:$Q$16,J$2,FALSE)</f>
        <v>10</v>
      </c>
      <c r="K38" s="11">
        <f>VLOOKUP($G38,statistiques!$A$3:$Q$16,K$2,FALSE)</f>
        <v>7</v>
      </c>
      <c r="L38" s="11">
        <f>VLOOKUP($G38,statistiques!$A$3:$Q$16,L$2,FALSE)</f>
        <v>0</v>
      </c>
      <c r="M38" s="11">
        <f>VLOOKUP($G38,statistiques!$A$3:$Q$16,M$2,FALSE)</f>
        <v>0</v>
      </c>
      <c r="N38" s="11">
        <f>VLOOKUP($G38,statistiques!$A$3:$Q$16,N$2,FALSE)</f>
        <v>0</v>
      </c>
      <c r="O38" s="11">
        <f>VLOOKUP($G38,statistiques!$A$3:$Q$16,O$2,FALSE)</f>
        <v>0</v>
      </c>
      <c r="P38" s="11">
        <f>VLOOKUP($G38,statistiques!$A$3:$Q$16,P$2,FALSE)</f>
        <v>0</v>
      </c>
      <c r="Q38" s="11">
        <f>VLOOKUP($G38,statistiques!$A$3:$Q$16,Q$2,FALSE)</f>
        <v>0</v>
      </c>
      <c r="R38" s="11">
        <f>VLOOKUP($G38,statistiques!$A$3:$Q$16,R$2,FALSE)</f>
        <v>0</v>
      </c>
      <c r="S38" s="11">
        <f>VLOOKUP($G38,statistiques!$A$3:$Q$16,S$2,FALSE)</f>
        <v>0</v>
      </c>
      <c r="T38" s="11">
        <f>VLOOKUP($G38,statistiques!$A$3:$Q$16,T$2,FALSE)</f>
        <v>0</v>
      </c>
      <c r="U38" s="11">
        <f>VLOOKUP($G38,statistiques!$A$3:$Q$16,U$2,FALSE)</f>
        <v>0</v>
      </c>
      <c r="V38" s="11">
        <f>VLOOKUP($G38,statistiques!$A$3:$Q$16,V$2,FALSE)</f>
        <v>0</v>
      </c>
      <c r="W38" s="11">
        <f>VLOOKUP($G38,statistiques!$A$3:$Q$16,W$2,FALSE)</f>
        <v>0</v>
      </c>
      <c r="X38" s="2"/>
    </row>
    <row r="39" spans="6:24" ht="12.75">
      <c r="F39" s="6" t="s">
        <v>2</v>
      </c>
      <c r="G39" s="7" t="s">
        <v>19</v>
      </c>
      <c r="H39" s="8"/>
      <c r="I39" s="11">
        <f>SUMIF(I$100:I$303,$G39,$D$100:$D$303)</f>
        <v>45</v>
      </c>
      <c r="J39" s="11">
        <f aca="true" t="shared" si="12" ref="J39:W39">SUMIF(J$100:J$303,$G39,$D$100:$D$303)</f>
        <v>45</v>
      </c>
      <c r="K39" s="11">
        <f t="shared" si="12"/>
        <v>45</v>
      </c>
      <c r="L39" s="11">
        <f t="shared" si="12"/>
        <v>45</v>
      </c>
      <c r="M39" s="11">
        <f t="shared" si="12"/>
        <v>45</v>
      </c>
      <c r="N39" s="11">
        <f t="shared" si="12"/>
        <v>45</v>
      </c>
      <c r="O39" s="11">
        <f t="shared" si="12"/>
        <v>45</v>
      </c>
      <c r="P39" s="11">
        <f t="shared" si="12"/>
        <v>45</v>
      </c>
      <c r="Q39" s="11">
        <f t="shared" si="12"/>
        <v>45</v>
      </c>
      <c r="R39" s="11">
        <f t="shared" si="12"/>
        <v>45</v>
      </c>
      <c r="S39" s="11">
        <f t="shared" si="12"/>
        <v>45</v>
      </c>
      <c r="T39" s="11">
        <f t="shared" si="12"/>
        <v>45</v>
      </c>
      <c r="U39" s="11">
        <f t="shared" si="12"/>
        <v>45</v>
      </c>
      <c r="V39" s="11">
        <f t="shared" si="12"/>
        <v>45</v>
      </c>
      <c r="W39" s="11">
        <f t="shared" si="12"/>
        <v>45</v>
      </c>
      <c r="X39" s="2"/>
    </row>
    <row r="40" spans="6:24" ht="12.75">
      <c r="F40" s="6" t="s">
        <v>7</v>
      </c>
      <c r="G40" s="7" t="s">
        <v>19</v>
      </c>
      <c r="H40" s="8">
        <f>H38</f>
        <v>97</v>
      </c>
      <c r="I40" s="11">
        <f>H40+I38</f>
        <v>110</v>
      </c>
      <c r="J40" s="11">
        <f aca="true" t="shared" si="13" ref="J40:W40">I40+J38</f>
        <v>120</v>
      </c>
      <c r="K40" s="11">
        <f t="shared" si="13"/>
        <v>127</v>
      </c>
      <c r="L40" s="11">
        <f t="shared" si="13"/>
        <v>127</v>
      </c>
      <c r="M40" s="11">
        <f t="shared" si="13"/>
        <v>127</v>
      </c>
      <c r="N40" s="11">
        <f t="shared" si="13"/>
        <v>127</v>
      </c>
      <c r="O40" s="11">
        <f t="shared" si="13"/>
        <v>127</v>
      </c>
      <c r="P40" s="11">
        <f t="shared" si="13"/>
        <v>127</v>
      </c>
      <c r="Q40" s="11">
        <f t="shared" si="13"/>
        <v>127</v>
      </c>
      <c r="R40" s="11">
        <f t="shared" si="13"/>
        <v>127</v>
      </c>
      <c r="S40" s="11">
        <f t="shared" si="13"/>
        <v>127</v>
      </c>
      <c r="T40" s="11">
        <f t="shared" si="13"/>
        <v>127</v>
      </c>
      <c r="U40" s="11">
        <f t="shared" si="13"/>
        <v>127</v>
      </c>
      <c r="V40" s="11">
        <f t="shared" si="13"/>
        <v>127</v>
      </c>
      <c r="W40" s="11">
        <f t="shared" si="13"/>
        <v>127</v>
      </c>
      <c r="X40" s="2"/>
    </row>
    <row r="41" spans="3:23" s="2" customFormat="1" ht="12.75">
      <c r="C41" s="14"/>
      <c r="F41" s="11" t="s">
        <v>8</v>
      </c>
      <c r="G41" s="7" t="s">
        <v>19</v>
      </c>
      <c r="H41" s="12">
        <f>H40-H39</f>
        <v>97</v>
      </c>
      <c r="I41" s="12">
        <f>I40-I39</f>
        <v>65</v>
      </c>
      <c r="J41" s="12">
        <f>J40-J39</f>
        <v>75</v>
      </c>
      <c r="K41" s="12">
        <f>K40-K39</f>
        <v>82</v>
      </c>
      <c r="L41" s="12">
        <f>L40-L39</f>
        <v>82</v>
      </c>
      <c r="M41" s="12">
        <f>M40-M39</f>
        <v>82</v>
      </c>
      <c r="N41" s="12">
        <f>N40-N39</f>
        <v>82</v>
      </c>
      <c r="O41" s="12">
        <f>O40-O39</f>
        <v>82</v>
      </c>
      <c r="P41" s="12">
        <f>P40-P39</f>
        <v>82</v>
      </c>
      <c r="Q41" s="12">
        <f>Q40-Q39</f>
        <v>82</v>
      </c>
      <c r="R41" s="12">
        <f>R40-R39</f>
        <v>82</v>
      </c>
      <c r="S41" s="12">
        <f>S40-S39</f>
        <v>82</v>
      </c>
      <c r="T41" s="12">
        <f>T40-T39</f>
        <v>82</v>
      </c>
      <c r="U41" s="12">
        <f>U40-U39</f>
        <v>82</v>
      </c>
      <c r="V41" s="12">
        <f>V40-V39</f>
        <v>82</v>
      </c>
      <c r="W41" s="12">
        <f>W40-W39</f>
        <v>82</v>
      </c>
    </row>
    <row r="42" spans="6:23" ht="12.75">
      <c r="F42" s="6"/>
      <c r="G42" s="7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6:23" ht="12.75">
      <c r="F43" s="6" t="s">
        <v>3</v>
      </c>
      <c r="G43" s="7" t="s">
        <v>17</v>
      </c>
      <c r="H43" s="8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6:24" ht="12.75">
      <c r="F44" s="6" t="s">
        <v>1</v>
      </c>
      <c r="G44" s="7" t="s">
        <v>17</v>
      </c>
      <c r="H44" s="8">
        <f>VLOOKUP(G44,statistiques!A:B,2,FALSE)</f>
        <v>100</v>
      </c>
      <c r="I44" s="11">
        <f>VLOOKUP($G44,statistiques!$A$3:$Q$16,I$2,FALSE)</f>
        <v>0</v>
      </c>
      <c r="J44" s="11">
        <f>VLOOKUP($G44,statistiques!$A$3:$Q$16,J$2,FALSE)</f>
        <v>0</v>
      </c>
      <c r="K44" s="11">
        <f>VLOOKUP($G44,statistiques!$A$3:$Q$16,K$2,FALSE)</f>
        <v>0</v>
      </c>
      <c r="L44" s="11">
        <f>VLOOKUP($G44,statistiques!$A$3:$Q$16,L$2,FALSE)</f>
        <v>0</v>
      </c>
      <c r="M44" s="11">
        <f>VLOOKUP($G44,statistiques!$A$3:$Q$16,M$2,FALSE)</f>
        <v>0</v>
      </c>
      <c r="N44" s="11">
        <f>VLOOKUP($G44,statistiques!$A$3:$Q$16,N$2,FALSE)</f>
        <v>0</v>
      </c>
      <c r="O44" s="11">
        <f>VLOOKUP($G44,statistiques!$A$3:$Q$16,O$2,FALSE)</f>
        <v>0</v>
      </c>
      <c r="P44" s="11">
        <f>VLOOKUP($G44,statistiques!$A$3:$Q$16,P$2,FALSE)</f>
        <v>0</v>
      </c>
      <c r="Q44" s="11">
        <f>VLOOKUP($G44,statistiques!$A$3:$Q$16,Q$2,FALSE)</f>
        <v>0</v>
      </c>
      <c r="R44" s="11">
        <f>VLOOKUP($G44,statistiques!$A$3:$Q$16,R$2,FALSE)</f>
        <v>0</v>
      </c>
      <c r="S44" s="11">
        <f>VLOOKUP($G44,statistiques!$A$3:$Q$16,S$2,FALSE)</f>
        <v>0</v>
      </c>
      <c r="T44" s="11">
        <f>VLOOKUP($G44,statistiques!$A$3:$Q$16,T$2,FALSE)</f>
        <v>0</v>
      </c>
      <c r="U44" s="11">
        <f>VLOOKUP($G44,statistiques!$A$3:$Q$16,U$2,FALSE)</f>
        <v>0</v>
      </c>
      <c r="V44" s="11">
        <f>VLOOKUP($G44,statistiques!$A$3:$Q$16,V$2,FALSE)</f>
        <v>0</v>
      </c>
      <c r="W44" s="11">
        <f>VLOOKUP($G44,statistiques!$A$3:$Q$16,W$2,FALSE)</f>
        <v>0</v>
      </c>
      <c r="X44" s="2"/>
    </row>
    <row r="45" spans="6:24" ht="12.75">
      <c r="F45" s="6" t="s">
        <v>2</v>
      </c>
      <c r="G45" s="7" t="s">
        <v>17</v>
      </c>
      <c r="H45" s="8"/>
      <c r="I45" s="11">
        <f>SUMIF(I$100:I$303,$G45,$D$100:$D$303)</f>
        <v>90</v>
      </c>
      <c r="J45" s="11">
        <f aca="true" t="shared" si="14" ref="J45:W45">SUMIF(J$100:J$303,$G45,$D$100:$D$303)</f>
        <v>90</v>
      </c>
      <c r="K45" s="11">
        <f t="shared" si="14"/>
        <v>90</v>
      </c>
      <c r="L45" s="11">
        <f t="shared" si="14"/>
        <v>90</v>
      </c>
      <c r="M45" s="11">
        <f t="shared" si="14"/>
        <v>90</v>
      </c>
      <c r="N45" s="11">
        <f t="shared" si="14"/>
        <v>90</v>
      </c>
      <c r="O45" s="11">
        <f t="shared" si="14"/>
        <v>90</v>
      </c>
      <c r="P45" s="11">
        <f t="shared" si="14"/>
        <v>90</v>
      </c>
      <c r="Q45" s="11">
        <f t="shared" si="14"/>
        <v>90</v>
      </c>
      <c r="R45" s="11">
        <f t="shared" si="14"/>
        <v>90</v>
      </c>
      <c r="S45" s="11">
        <f t="shared" si="14"/>
        <v>90</v>
      </c>
      <c r="T45" s="11">
        <f t="shared" si="14"/>
        <v>90</v>
      </c>
      <c r="U45" s="11">
        <f t="shared" si="14"/>
        <v>90</v>
      </c>
      <c r="V45" s="11">
        <f t="shared" si="14"/>
        <v>90</v>
      </c>
      <c r="W45" s="11">
        <f t="shared" si="14"/>
        <v>90</v>
      </c>
      <c r="X45" s="2"/>
    </row>
    <row r="46" spans="6:24" ht="12.75">
      <c r="F46" s="6" t="s">
        <v>7</v>
      </c>
      <c r="G46" s="7" t="s">
        <v>17</v>
      </c>
      <c r="H46" s="8">
        <f>H44</f>
        <v>100</v>
      </c>
      <c r="I46" s="11">
        <f>H46+I44</f>
        <v>100</v>
      </c>
      <c r="J46" s="11">
        <f aca="true" t="shared" si="15" ref="J46:W46">I46+J44</f>
        <v>100</v>
      </c>
      <c r="K46" s="11">
        <f t="shared" si="15"/>
        <v>100</v>
      </c>
      <c r="L46" s="11">
        <f t="shared" si="15"/>
        <v>100</v>
      </c>
      <c r="M46" s="11">
        <f t="shared" si="15"/>
        <v>100</v>
      </c>
      <c r="N46" s="11">
        <f t="shared" si="15"/>
        <v>100</v>
      </c>
      <c r="O46" s="11">
        <f t="shared" si="15"/>
        <v>100</v>
      </c>
      <c r="P46" s="11">
        <f t="shared" si="15"/>
        <v>100</v>
      </c>
      <c r="Q46" s="11">
        <f t="shared" si="15"/>
        <v>100</v>
      </c>
      <c r="R46" s="11">
        <f t="shared" si="15"/>
        <v>100</v>
      </c>
      <c r="S46" s="11">
        <f t="shared" si="15"/>
        <v>100</v>
      </c>
      <c r="T46" s="11">
        <f t="shared" si="15"/>
        <v>100</v>
      </c>
      <c r="U46" s="11">
        <f t="shared" si="15"/>
        <v>100</v>
      </c>
      <c r="V46" s="11">
        <f t="shared" si="15"/>
        <v>100</v>
      </c>
      <c r="W46" s="11">
        <f t="shared" si="15"/>
        <v>100</v>
      </c>
      <c r="X46" s="2"/>
    </row>
    <row r="47" spans="3:23" s="2" customFormat="1" ht="12.75">
      <c r="C47" s="14"/>
      <c r="F47" s="11" t="s">
        <v>8</v>
      </c>
      <c r="G47" s="7" t="s">
        <v>17</v>
      </c>
      <c r="H47" s="12">
        <f>H46-H45</f>
        <v>100</v>
      </c>
      <c r="I47" s="12">
        <f>I46-I45</f>
        <v>10</v>
      </c>
      <c r="J47" s="12">
        <f>J46-J45</f>
        <v>10</v>
      </c>
      <c r="K47" s="12">
        <f>K46-K45</f>
        <v>10</v>
      </c>
      <c r="L47" s="12">
        <f>L46-L45</f>
        <v>10</v>
      </c>
      <c r="M47" s="12">
        <f>M46-M45</f>
        <v>10</v>
      </c>
      <c r="N47" s="12">
        <f>N46-N45</f>
        <v>10</v>
      </c>
      <c r="O47" s="12">
        <f>O46-O45</f>
        <v>10</v>
      </c>
      <c r="P47" s="12">
        <f>P46-P45</f>
        <v>10</v>
      </c>
      <c r="Q47" s="12">
        <f>Q46-Q45</f>
        <v>10</v>
      </c>
      <c r="R47" s="12">
        <f>R46-R45</f>
        <v>10</v>
      </c>
      <c r="S47" s="12">
        <f>S46-S45</f>
        <v>10</v>
      </c>
      <c r="T47" s="12">
        <f>T46-T45</f>
        <v>10</v>
      </c>
      <c r="U47" s="12">
        <f>U46-U45</f>
        <v>10</v>
      </c>
      <c r="V47" s="12">
        <f>V46-V45</f>
        <v>10</v>
      </c>
      <c r="W47" s="12">
        <f>W46-W45</f>
        <v>10</v>
      </c>
    </row>
    <row r="48" spans="6:23" ht="12.75">
      <c r="F48" s="6"/>
      <c r="G48" s="7"/>
      <c r="H48" s="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6:23" ht="12.75">
      <c r="F49" s="6" t="s">
        <v>3</v>
      </c>
      <c r="G49" s="7" t="s">
        <v>20</v>
      </c>
      <c r="H49" s="8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6:24" ht="12.75">
      <c r="F50" s="6" t="s">
        <v>1</v>
      </c>
      <c r="G50" s="7" t="s">
        <v>20</v>
      </c>
      <c r="H50" s="8">
        <f>VLOOKUP(G50,statistiques!A:B,2,FALSE)</f>
        <v>1427</v>
      </c>
      <c r="I50" s="11">
        <f>VLOOKUP($G50,statistiques!$A$3:$Q$16,I$2,FALSE)</f>
        <v>0</v>
      </c>
      <c r="J50" s="11">
        <f>VLOOKUP($G50,statistiques!$A$3:$Q$16,J$2,FALSE)</f>
        <v>0</v>
      </c>
      <c r="K50" s="11">
        <f>VLOOKUP($G50,statistiques!$A$3:$Q$16,K$2,FALSE)</f>
        <v>0</v>
      </c>
      <c r="L50" s="11">
        <f>VLOOKUP($G50,statistiques!$A$3:$Q$16,L$2,FALSE)</f>
        <v>0</v>
      </c>
      <c r="M50" s="11">
        <f>VLOOKUP($G50,statistiques!$A$3:$Q$16,M$2,FALSE)</f>
        <v>0</v>
      </c>
      <c r="N50" s="11">
        <f>VLOOKUP($G50,statistiques!$A$3:$Q$16,N$2,FALSE)</f>
        <v>0</v>
      </c>
      <c r="O50" s="11">
        <f>VLOOKUP($G50,statistiques!$A$3:$Q$16,O$2,FALSE)</f>
        <v>0</v>
      </c>
      <c r="P50" s="11">
        <f>VLOOKUP($G50,statistiques!$A$3:$Q$16,P$2,FALSE)</f>
        <v>0</v>
      </c>
      <c r="Q50" s="11">
        <f>VLOOKUP($G50,statistiques!$A$3:$Q$16,Q$2,FALSE)</f>
        <v>0</v>
      </c>
      <c r="R50" s="11">
        <f>VLOOKUP($G50,statistiques!$A$3:$Q$16,R$2,FALSE)</f>
        <v>0</v>
      </c>
      <c r="S50" s="11">
        <f>VLOOKUP($G50,statistiques!$A$3:$Q$16,S$2,FALSE)</f>
        <v>0</v>
      </c>
      <c r="T50" s="11">
        <f>VLOOKUP($G50,statistiques!$A$3:$Q$16,T$2,FALSE)</f>
        <v>0</v>
      </c>
      <c r="U50" s="11">
        <f>VLOOKUP($G50,statistiques!$A$3:$Q$16,U$2,FALSE)</f>
        <v>0</v>
      </c>
      <c r="V50" s="11">
        <f>VLOOKUP($G50,statistiques!$A$3:$Q$16,V$2,FALSE)</f>
        <v>0</v>
      </c>
      <c r="W50" s="11">
        <f>VLOOKUP($G50,statistiques!$A$3:$Q$16,W$2,FALSE)</f>
        <v>0</v>
      </c>
      <c r="X50" s="2"/>
    </row>
    <row r="51" spans="6:24" ht="12.75">
      <c r="F51" s="6" t="s">
        <v>2</v>
      </c>
      <c r="G51" s="7" t="s">
        <v>20</v>
      </c>
      <c r="H51" s="8"/>
      <c r="I51" s="11">
        <f>SUMIF(I$100:I$303,$G51,$D$100:$D$303)</f>
        <v>975</v>
      </c>
      <c r="J51" s="11">
        <f aca="true" t="shared" si="16" ref="J51:W51">SUMIF(J$100:J$303,$G51,$D$100:$D$303)</f>
        <v>975</v>
      </c>
      <c r="K51" s="11">
        <f t="shared" si="16"/>
        <v>975</v>
      </c>
      <c r="L51" s="11">
        <f t="shared" si="16"/>
        <v>975</v>
      </c>
      <c r="M51" s="11">
        <f t="shared" si="16"/>
        <v>975</v>
      </c>
      <c r="N51" s="11">
        <f t="shared" si="16"/>
        <v>975</v>
      </c>
      <c r="O51" s="11">
        <f t="shared" si="16"/>
        <v>975</v>
      </c>
      <c r="P51" s="11">
        <f t="shared" si="16"/>
        <v>975</v>
      </c>
      <c r="Q51" s="11">
        <f t="shared" si="16"/>
        <v>975</v>
      </c>
      <c r="R51" s="11">
        <f t="shared" si="16"/>
        <v>975</v>
      </c>
      <c r="S51" s="11">
        <f t="shared" si="16"/>
        <v>975</v>
      </c>
      <c r="T51" s="11">
        <f t="shared" si="16"/>
        <v>975</v>
      </c>
      <c r="U51" s="11">
        <f t="shared" si="16"/>
        <v>975</v>
      </c>
      <c r="V51" s="11">
        <f t="shared" si="16"/>
        <v>975</v>
      </c>
      <c r="W51" s="11">
        <f t="shared" si="16"/>
        <v>975</v>
      </c>
      <c r="X51" s="2"/>
    </row>
    <row r="52" spans="6:24" ht="12.75">
      <c r="F52" s="6" t="s">
        <v>7</v>
      </c>
      <c r="G52" s="7" t="s">
        <v>20</v>
      </c>
      <c r="H52" s="8">
        <f>H50</f>
        <v>1427</v>
      </c>
      <c r="I52" s="11">
        <f>H52+I50</f>
        <v>1427</v>
      </c>
      <c r="J52" s="11">
        <f aca="true" t="shared" si="17" ref="J52:W52">I52+J50</f>
        <v>1427</v>
      </c>
      <c r="K52" s="11">
        <f t="shared" si="17"/>
        <v>1427</v>
      </c>
      <c r="L52" s="11">
        <f t="shared" si="17"/>
        <v>1427</v>
      </c>
      <c r="M52" s="11">
        <f t="shared" si="17"/>
        <v>1427</v>
      </c>
      <c r="N52" s="11">
        <f t="shared" si="17"/>
        <v>1427</v>
      </c>
      <c r="O52" s="11">
        <f t="shared" si="17"/>
        <v>1427</v>
      </c>
      <c r="P52" s="11">
        <f t="shared" si="17"/>
        <v>1427</v>
      </c>
      <c r="Q52" s="11">
        <f t="shared" si="17"/>
        <v>1427</v>
      </c>
      <c r="R52" s="11">
        <f t="shared" si="17"/>
        <v>1427</v>
      </c>
      <c r="S52" s="11">
        <f t="shared" si="17"/>
        <v>1427</v>
      </c>
      <c r="T52" s="11">
        <f t="shared" si="17"/>
        <v>1427</v>
      </c>
      <c r="U52" s="11">
        <f t="shared" si="17"/>
        <v>1427</v>
      </c>
      <c r="V52" s="11">
        <f t="shared" si="17"/>
        <v>1427</v>
      </c>
      <c r="W52" s="11">
        <f t="shared" si="17"/>
        <v>1427</v>
      </c>
      <c r="X52" s="2"/>
    </row>
    <row r="53" spans="3:23" s="2" customFormat="1" ht="12.75">
      <c r="C53" s="14"/>
      <c r="F53" s="11" t="s">
        <v>8</v>
      </c>
      <c r="G53" s="7" t="s">
        <v>20</v>
      </c>
      <c r="H53" s="12">
        <f>H52-H51</f>
        <v>1427</v>
      </c>
      <c r="I53" s="12">
        <f>I52-I51</f>
        <v>452</v>
      </c>
      <c r="J53" s="12">
        <f>J52-J51</f>
        <v>452</v>
      </c>
      <c r="K53" s="12">
        <f>K52-K51</f>
        <v>452</v>
      </c>
      <c r="L53" s="12">
        <f>L52-L51</f>
        <v>452</v>
      </c>
      <c r="M53" s="12">
        <f>M52-M51</f>
        <v>452</v>
      </c>
      <c r="N53" s="12">
        <f>N52-N51</f>
        <v>452</v>
      </c>
      <c r="O53" s="12">
        <f>O52-O51</f>
        <v>452</v>
      </c>
      <c r="P53" s="12">
        <f>P52-P51</f>
        <v>452</v>
      </c>
      <c r="Q53" s="12">
        <f>Q52-Q51</f>
        <v>452</v>
      </c>
      <c r="R53" s="12">
        <f>R52-R51</f>
        <v>452</v>
      </c>
      <c r="S53" s="12">
        <f>S52-S51</f>
        <v>452</v>
      </c>
      <c r="T53" s="12">
        <f>T52-T51</f>
        <v>452</v>
      </c>
      <c r="U53" s="12">
        <f>U52-U51</f>
        <v>452</v>
      </c>
      <c r="V53" s="12">
        <f>V52-V51</f>
        <v>452</v>
      </c>
      <c r="W53" s="12">
        <f>W52-W51</f>
        <v>452</v>
      </c>
    </row>
    <row r="54" spans="6:23" ht="12.75">
      <c r="F54" s="6"/>
      <c r="G54" s="7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6:23" ht="12.75">
      <c r="F55" s="6" t="s">
        <v>3</v>
      </c>
      <c r="G55" s="7" t="s">
        <v>21</v>
      </c>
      <c r="H55" s="8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6:24" ht="12.75">
      <c r="F56" s="6" t="s">
        <v>1</v>
      </c>
      <c r="G56" s="7" t="s">
        <v>21</v>
      </c>
      <c r="H56" s="8">
        <f>VLOOKUP(G56,statistiques!A:B,2,FALSE)</f>
        <v>8</v>
      </c>
      <c r="I56" s="11">
        <f>VLOOKUP($G56,statistiques!$A$3:$Q$16,I$2,FALSE)</f>
        <v>0</v>
      </c>
      <c r="J56" s="11">
        <f>VLOOKUP($G56,statistiques!$A$3:$Q$16,J$2,FALSE)</f>
        <v>0</v>
      </c>
      <c r="K56" s="11">
        <f>VLOOKUP($G56,statistiques!$A$3:$Q$16,K$2,FALSE)</f>
        <v>0</v>
      </c>
      <c r="L56" s="11">
        <f>VLOOKUP($G56,statistiques!$A$3:$Q$16,L$2,FALSE)</f>
        <v>0</v>
      </c>
      <c r="M56" s="11">
        <f>VLOOKUP($G56,statistiques!$A$3:$Q$16,M$2,FALSE)</f>
        <v>0</v>
      </c>
      <c r="N56" s="11">
        <f>VLOOKUP($G56,statistiques!$A$3:$Q$16,N$2,FALSE)</f>
        <v>0</v>
      </c>
      <c r="O56" s="11">
        <f>VLOOKUP($G56,statistiques!$A$3:$Q$16,O$2,FALSE)</f>
        <v>0</v>
      </c>
      <c r="P56" s="11">
        <f>VLOOKUP($G56,statistiques!$A$3:$Q$16,P$2,FALSE)</f>
        <v>0</v>
      </c>
      <c r="Q56" s="11">
        <f>VLOOKUP($G56,statistiques!$A$3:$Q$16,Q$2,FALSE)</f>
        <v>0</v>
      </c>
      <c r="R56" s="11">
        <f>VLOOKUP($G56,statistiques!$A$3:$Q$16,R$2,FALSE)</f>
        <v>0</v>
      </c>
      <c r="S56" s="11">
        <f>VLOOKUP($G56,statistiques!$A$3:$Q$16,S$2,FALSE)</f>
        <v>0</v>
      </c>
      <c r="T56" s="11">
        <f>VLOOKUP($G56,statistiques!$A$3:$Q$16,T$2,FALSE)</f>
        <v>0</v>
      </c>
      <c r="U56" s="11">
        <f>VLOOKUP($G56,statistiques!$A$3:$Q$16,U$2,FALSE)</f>
        <v>0</v>
      </c>
      <c r="V56" s="11">
        <f>VLOOKUP($G56,statistiques!$A$3:$Q$16,V$2,FALSE)</f>
        <v>0</v>
      </c>
      <c r="W56" s="11">
        <f>VLOOKUP($G56,statistiques!$A$3:$Q$16,W$2,FALSE)</f>
        <v>0</v>
      </c>
      <c r="X56" s="2"/>
    </row>
    <row r="57" spans="6:24" ht="12.75">
      <c r="F57" s="6" t="s">
        <v>2</v>
      </c>
      <c r="G57" s="7" t="s">
        <v>21</v>
      </c>
      <c r="H57" s="8"/>
      <c r="I57" s="11">
        <f>SUMIF(I$100:I$303,$G57,$D$100:$D$303)</f>
        <v>8</v>
      </c>
      <c r="J57" s="11">
        <f aca="true" t="shared" si="18" ref="J57:W57">SUMIF(J$100:J$303,$G57,$D$100:$D$303)</f>
        <v>8</v>
      </c>
      <c r="K57" s="11">
        <f t="shared" si="18"/>
        <v>8</v>
      </c>
      <c r="L57" s="11">
        <f t="shared" si="18"/>
        <v>8</v>
      </c>
      <c r="M57" s="11">
        <f t="shared" si="18"/>
        <v>8</v>
      </c>
      <c r="N57" s="11">
        <f t="shared" si="18"/>
        <v>8</v>
      </c>
      <c r="O57" s="11">
        <f t="shared" si="18"/>
        <v>8</v>
      </c>
      <c r="P57" s="11">
        <f t="shared" si="18"/>
        <v>8</v>
      </c>
      <c r="Q57" s="11">
        <f t="shared" si="18"/>
        <v>8</v>
      </c>
      <c r="R57" s="11">
        <f t="shared" si="18"/>
        <v>8</v>
      </c>
      <c r="S57" s="11">
        <f t="shared" si="18"/>
        <v>8</v>
      </c>
      <c r="T57" s="11">
        <f t="shared" si="18"/>
        <v>8</v>
      </c>
      <c r="U57" s="11">
        <f t="shared" si="18"/>
        <v>8</v>
      </c>
      <c r="V57" s="11">
        <f t="shared" si="18"/>
        <v>8</v>
      </c>
      <c r="W57" s="11">
        <f t="shared" si="18"/>
        <v>8</v>
      </c>
      <c r="X57" s="2"/>
    </row>
    <row r="58" spans="6:24" ht="12.75">
      <c r="F58" s="6" t="s">
        <v>7</v>
      </c>
      <c r="G58" s="7" t="s">
        <v>21</v>
      </c>
      <c r="H58" s="8">
        <f>H56</f>
        <v>8</v>
      </c>
      <c r="I58" s="11">
        <f>H58+I56</f>
        <v>8</v>
      </c>
      <c r="J58" s="11">
        <f aca="true" t="shared" si="19" ref="J58:W58">I58+J56</f>
        <v>8</v>
      </c>
      <c r="K58" s="11">
        <f t="shared" si="19"/>
        <v>8</v>
      </c>
      <c r="L58" s="11">
        <f t="shared" si="19"/>
        <v>8</v>
      </c>
      <c r="M58" s="11">
        <f t="shared" si="19"/>
        <v>8</v>
      </c>
      <c r="N58" s="11">
        <f t="shared" si="19"/>
        <v>8</v>
      </c>
      <c r="O58" s="11">
        <f t="shared" si="19"/>
        <v>8</v>
      </c>
      <c r="P58" s="11">
        <f t="shared" si="19"/>
        <v>8</v>
      </c>
      <c r="Q58" s="11">
        <f t="shared" si="19"/>
        <v>8</v>
      </c>
      <c r="R58" s="11">
        <f t="shared" si="19"/>
        <v>8</v>
      </c>
      <c r="S58" s="11">
        <f t="shared" si="19"/>
        <v>8</v>
      </c>
      <c r="T58" s="11">
        <f t="shared" si="19"/>
        <v>8</v>
      </c>
      <c r="U58" s="11">
        <f t="shared" si="19"/>
        <v>8</v>
      </c>
      <c r="V58" s="11">
        <f t="shared" si="19"/>
        <v>8</v>
      </c>
      <c r="W58" s="11">
        <f t="shared" si="19"/>
        <v>8</v>
      </c>
      <c r="X58" s="2"/>
    </row>
    <row r="59" spans="3:23" s="2" customFormat="1" ht="12.75">
      <c r="C59" s="14"/>
      <c r="F59" s="11" t="s">
        <v>8</v>
      </c>
      <c r="G59" s="7" t="s">
        <v>21</v>
      </c>
      <c r="H59" s="12">
        <f>H58-H57</f>
        <v>8</v>
      </c>
      <c r="I59" s="12">
        <f>I58-I57</f>
        <v>0</v>
      </c>
      <c r="J59" s="12">
        <f>J58-J57</f>
        <v>0</v>
      </c>
      <c r="K59" s="12">
        <f>K58-K57</f>
        <v>0</v>
      </c>
      <c r="L59" s="12">
        <f>L58-L57</f>
        <v>0</v>
      </c>
      <c r="M59" s="12">
        <f>M58-M57</f>
        <v>0</v>
      </c>
      <c r="N59" s="12">
        <f>N58-N57</f>
        <v>0</v>
      </c>
      <c r="O59" s="12">
        <f>O58-O57</f>
        <v>0</v>
      </c>
      <c r="P59" s="12">
        <f>P58-P57</f>
        <v>0</v>
      </c>
      <c r="Q59" s="12">
        <f>Q58-Q57</f>
        <v>0</v>
      </c>
      <c r="R59" s="12">
        <f>R58-R57</f>
        <v>0</v>
      </c>
      <c r="S59" s="12">
        <f>S58-S57</f>
        <v>0</v>
      </c>
      <c r="T59" s="12">
        <f>T58-T57</f>
        <v>0</v>
      </c>
      <c r="U59" s="12">
        <f>U58-U57</f>
        <v>0</v>
      </c>
      <c r="V59" s="12">
        <f>V58-V57</f>
        <v>0</v>
      </c>
      <c r="W59" s="12">
        <f>W58-W57</f>
        <v>0</v>
      </c>
    </row>
    <row r="60" spans="6:23" ht="12.75">
      <c r="F60" s="6"/>
      <c r="G60" s="7"/>
      <c r="H60" s="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6:23" ht="12.75">
      <c r="F61" s="6" t="s">
        <v>3</v>
      </c>
      <c r="G61" s="7" t="s">
        <v>14</v>
      </c>
      <c r="H61" s="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6:24" ht="12.75">
      <c r="F62" s="6" t="s">
        <v>1</v>
      </c>
      <c r="G62" s="7" t="s">
        <v>14</v>
      </c>
      <c r="H62" s="8">
        <f>VLOOKUP(G62,statistiques!A:B,2,FALSE)</f>
        <v>34</v>
      </c>
      <c r="I62" s="11">
        <f>VLOOKUP($G62,statistiques!$A$3:$Q$16,I$2,FALSE)</f>
        <v>0</v>
      </c>
      <c r="J62" s="11">
        <f>VLOOKUP($G62,statistiques!$A$3:$Q$16,J$2,FALSE)</f>
        <v>0</v>
      </c>
      <c r="K62" s="11">
        <f>VLOOKUP($G62,statistiques!$A$3:$Q$16,K$2,FALSE)</f>
        <v>0</v>
      </c>
      <c r="L62" s="11">
        <f>VLOOKUP($G62,statistiques!$A$3:$Q$16,L$2,FALSE)</f>
        <v>0</v>
      </c>
      <c r="M62" s="11">
        <f>VLOOKUP($G62,statistiques!$A$3:$Q$16,M$2,FALSE)</f>
        <v>0</v>
      </c>
      <c r="N62" s="11">
        <f>VLOOKUP($G62,statistiques!$A$3:$Q$16,N$2,FALSE)</f>
        <v>0</v>
      </c>
      <c r="O62" s="11">
        <f>VLOOKUP($G62,statistiques!$A$3:$Q$16,O$2,FALSE)</f>
        <v>0</v>
      </c>
      <c r="P62" s="11">
        <f>VLOOKUP($G62,statistiques!$A$3:$Q$16,P$2,FALSE)</f>
        <v>0</v>
      </c>
      <c r="Q62" s="11">
        <f>VLOOKUP($G62,statistiques!$A$3:$Q$16,Q$2,FALSE)</f>
        <v>0</v>
      </c>
      <c r="R62" s="11">
        <f>VLOOKUP($G62,statistiques!$A$3:$Q$16,R$2,FALSE)</f>
        <v>0</v>
      </c>
      <c r="S62" s="11">
        <f>VLOOKUP($G62,statistiques!$A$3:$Q$16,S$2,FALSE)</f>
        <v>0</v>
      </c>
      <c r="T62" s="11">
        <f>VLOOKUP($G62,statistiques!$A$3:$Q$16,T$2,FALSE)</f>
        <v>0</v>
      </c>
      <c r="U62" s="11">
        <f>VLOOKUP($G62,statistiques!$A$3:$Q$16,U$2,FALSE)</f>
        <v>0</v>
      </c>
      <c r="V62" s="11">
        <f>VLOOKUP($G62,statistiques!$A$3:$Q$16,V$2,FALSE)</f>
        <v>0</v>
      </c>
      <c r="W62" s="11">
        <f>VLOOKUP($G62,statistiques!$A$3:$Q$16,W$2,FALSE)</f>
        <v>0</v>
      </c>
      <c r="X62" s="2"/>
    </row>
    <row r="63" spans="6:24" ht="12.75">
      <c r="F63" s="6" t="s">
        <v>2</v>
      </c>
      <c r="G63" s="7" t="s">
        <v>14</v>
      </c>
      <c r="H63" s="8"/>
      <c r="I63" s="11">
        <f>SUMIF(I$100:I$303,$G63,$D$100:$D$303)</f>
        <v>0</v>
      </c>
      <c r="J63" s="11">
        <f aca="true" t="shared" si="20" ref="J63:W63">SUMIF(J$100:J$303,$G63,$D$100:$D$303)</f>
        <v>0</v>
      </c>
      <c r="K63" s="11">
        <f t="shared" si="20"/>
        <v>0</v>
      </c>
      <c r="L63" s="11">
        <f t="shared" si="20"/>
        <v>0</v>
      </c>
      <c r="M63" s="11">
        <f t="shared" si="20"/>
        <v>0</v>
      </c>
      <c r="N63" s="11">
        <f t="shared" si="20"/>
        <v>0</v>
      </c>
      <c r="O63" s="11">
        <f t="shared" si="20"/>
        <v>0</v>
      </c>
      <c r="P63" s="11">
        <f t="shared" si="20"/>
        <v>0</v>
      </c>
      <c r="Q63" s="11">
        <f t="shared" si="20"/>
        <v>0</v>
      </c>
      <c r="R63" s="11">
        <f t="shared" si="20"/>
        <v>0</v>
      </c>
      <c r="S63" s="11">
        <f t="shared" si="20"/>
        <v>0</v>
      </c>
      <c r="T63" s="11">
        <f t="shared" si="20"/>
        <v>0</v>
      </c>
      <c r="U63" s="11">
        <f t="shared" si="20"/>
        <v>0</v>
      </c>
      <c r="V63" s="11">
        <f t="shared" si="20"/>
        <v>0</v>
      </c>
      <c r="W63" s="11">
        <f t="shared" si="20"/>
        <v>0</v>
      </c>
      <c r="X63" s="2"/>
    </row>
    <row r="64" spans="6:24" ht="12.75">
      <c r="F64" s="6" t="s">
        <v>7</v>
      </c>
      <c r="G64" s="7" t="s">
        <v>14</v>
      </c>
      <c r="H64" s="8">
        <f>H62</f>
        <v>34</v>
      </c>
      <c r="I64" s="11">
        <f>H64+I62</f>
        <v>34</v>
      </c>
      <c r="J64" s="11">
        <f aca="true" t="shared" si="21" ref="J64:W64">I64+J62</f>
        <v>34</v>
      </c>
      <c r="K64" s="11">
        <f t="shared" si="21"/>
        <v>34</v>
      </c>
      <c r="L64" s="11">
        <f t="shared" si="21"/>
        <v>34</v>
      </c>
      <c r="M64" s="11">
        <f t="shared" si="21"/>
        <v>34</v>
      </c>
      <c r="N64" s="11">
        <f t="shared" si="21"/>
        <v>34</v>
      </c>
      <c r="O64" s="11">
        <f t="shared" si="21"/>
        <v>34</v>
      </c>
      <c r="P64" s="11">
        <f t="shared" si="21"/>
        <v>34</v>
      </c>
      <c r="Q64" s="11">
        <f t="shared" si="21"/>
        <v>34</v>
      </c>
      <c r="R64" s="11">
        <f t="shared" si="21"/>
        <v>34</v>
      </c>
      <c r="S64" s="11">
        <f t="shared" si="21"/>
        <v>34</v>
      </c>
      <c r="T64" s="11">
        <f t="shared" si="21"/>
        <v>34</v>
      </c>
      <c r="U64" s="11">
        <f t="shared" si="21"/>
        <v>34</v>
      </c>
      <c r="V64" s="11">
        <f t="shared" si="21"/>
        <v>34</v>
      </c>
      <c r="W64" s="11">
        <f t="shared" si="21"/>
        <v>34</v>
      </c>
      <c r="X64" s="2"/>
    </row>
    <row r="65" spans="3:23" s="2" customFormat="1" ht="12.75">
      <c r="C65" s="14"/>
      <c r="F65" s="11" t="s">
        <v>8</v>
      </c>
      <c r="G65" s="7" t="s">
        <v>14</v>
      </c>
      <c r="H65" s="12">
        <f>H64-H63</f>
        <v>34</v>
      </c>
      <c r="I65" s="12">
        <f>I64-I63</f>
        <v>34</v>
      </c>
      <c r="J65" s="12">
        <f>J64-J63</f>
        <v>34</v>
      </c>
      <c r="K65" s="12">
        <f>K64-K63</f>
        <v>34</v>
      </c>
      <c r="L65" s="12">
        <f>L64-L63</f>
        <v>34</v>
      </c>
      <c r="M65" s="12">
        <f>M64-M63</f>
        <v>34</v>
      </c>
      <c r="N65" s="12">
        <f>N64-N63</f>
        <v>34</v>
      </c>
      <c r="O65" s="12">
        <f>O64-O63</f>
        <v>34</v>
      </c>
      <c r="P65" s="12">
        <f>P64-P63</f>
        <v>34</v>
      </c>
      <c r="Q65" s="12">
        <f>Q64-Q63</f>
        <v>34</v>
      </c>
      <c r="R65" s="12">
        <f>R64-R63</f>
        <v>34</v>
      </c>
      <c r="S65" s="12">
        <f>S64-S63</f>
        <v>34</v>
      </c>
      <c r="T65" s="12">
        <f>T64-T63</f>
        <v>34</v>
      </c>
      <c r="U65" s="12">
        <f>U64-U63</f>
        <v>34</v>
      </c>
      <c r="V65" s="12">
        <f>V64-V63</f>
        <v>34</v>
      </c>
      <c r="W65" s="12">
        <f>W64-W63</f>
        <v>34</v>
      </c>
    </row>
    <row r="66" spans="6:23" ht="12.75">
      <c r="F66" s="6"/>
      <c r="G66" s="7"/>
      <c r="H66" s="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6:23" ht="12.75">
      <c r="F67" s="6" t="s">
        <v>3</v>
      </c>
      <c r="G67" s="7" t="s">
        <v>15</v>
      </c>
      <c r="H67" s="8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6:24" ht="12.75">
      <c r="F68" s="6" t="s">
        <v>1</v>
      </c>
      <c r="G68" s="7" t="s">
        <v>15</v>
      </c>
      <c r="H68" s="8">
        <f>VLOOKUP(G68,statistiques!A:B,2,FALSE)</f>
        <v>300</v>
      </c>
      <c r="I68" s="11">
        <f>VLOOKUP($G68,statistiques!$A$3:$Q$16,I$2,FALSE)</f>
        <v>47</v>
      </c>
      <c r="J68" s="11">
        <f>VLOOKUP($G68,statistiques!$A$3:$Q$16,J$2,FALSE)</f>
        <v>47</v>
      </c>
      <c r="K68" s="11">
        <f>VLOOKUP($G68,statistiques!$A$3:$Q$16,K$2,FALSE)</f>
        <v>47</v>
      </c>
      <c r="L68" s="11">
        <f>VLOOKUP($G68,statistiques!$A$3:$Q$16,L$2,FALSE)</f>
        <v>50</v>
      </c>
      <c r="M68" s="11">
        <f>VLOOKUP($G68,statistiques!$A$3:$Q$16,M$2,FALSE)</f>
        <v>50</v>
      </c>
      <c r="N68" s="11">
        <f>VLOOKUP($G68,statistiques!$A$3:$Q$16,N$2,FALSE)</f>
        <v>50</v>
      </c>
      <c r="O68" s="11">
        <f>VLOOKUP($G68,statistiques!$A$3:$Q$16,O$2,FALSE)</f>
        <v>50</v>
      </c>
      <c r="P68" s="11">
        <f>VLOOKUP($G68,statistiques!$A$3:$Q$16,P$2,FALSE)</f>
        <v>50</v>
      </c>
      <c r="Q68" s="11">
        <f>VLOOKUP($G68,statistiques!$A$3:$Q$16,Q$2,FALSE)</f>
        <v>50</v>
      </c>
      <c r="R68" s="11">
        <f>VLOOKUP($G68,statistiques!$A$3:$Q$16,R$2,FALSE)</f>
        <v>50</v>
      </c>
      <c r="S68" s="11">
        <f>VLOOKUP($G68,statistiques!$A$3:$Q$16,S$2,FALSE)</f>
        <v>50</v>
      </c>
      <c r="T68" s="11">
        <f>VLOOKUP($G68,statistiques!$A$3:$Q$16,T$2,FALSE)</f>
        <v>50</v>
      </c>
      <c r="U68" s="11">
        <f>VLOOKUP($G68,statistiques!$A$3:$Q$16,U$2,FALSE)</f>
        <v>50</v>
      </c>
      <c r="V68" s="11">
        <f>VLOOKUP($G68,statistiques!$A$3:$Q$16,V$2,FALSE)</f>
        <v>50</v>
      </c>
      <c r="W68" s="11">
        <f>VLOOKUP($G68,statistiques!$A$3:$Q$16,W$2,FALSE)</f>
        <v>50</v>
      </c>
      <c r="X68" s="2"/>
    </row>
    <row r="69" spans="6:24" ht="12.75">
      <c r="F69" s="6" t="s">
        <v>2</v>
      </c>
      <c r="G69" s="7" t="s">
        <v>15</v>
      </c>
      <c r="H69" s="8"/>
      <c r="I69" s="11">
        <f>SUMIF(I$100:I$303,$G69,$D$100:$D$303)</f>
        <v>272</v>
      </c>
      <c r="J69" s="11">
        <f aca="true" t="shared" si="22" ref="J69:W69">SUMIF(J$100:J$303,$G69,$D$100:$D$303)</f>
        <v>272</v>
      </c>
      <c r="K69" s="11">
        <f t="shared" si="22"/>
        <v>272</v>
      </c>
      <c r="L69" s="11">
        <f t="shared" si="22"/>
        <v>272</v>
      </c>
      <c r="M69" s="11">
        <f t="shared" si="22"/>
        <v>272</v>
      </c>
      <c r="N69" s="11">
        <f t="shared" si="22"/>
        <v>272</v>
      </c>
      <c r="O69" s="11">
        <f t="shared" si="22"/>
        <v>272</v>
      </c>
      <c r="P69" s="11">
        <f t="shared" si="22"/>
        <v>272</v>
      </c>
      <c r="Q69" s="11">
        <f t="shared" si="22"/>
        <v>272</v>
      </c>
      <c r="R69" s="11">
        <f t="shared" si="22"/>
        <v>272</v>
      </c>
      <c r="S69" s="11">
        <f t="shared" si="22"/>
        <v>272</v>
      </c>
      <c r="T69" s="11">
        <f t="shared" si="22"/>
        <v>272</v>
      </c>
      <c r="U69" s="11">
        <f t="shared" si="22"/>
        <v>272</v>
      </c>
      <c r="V69" s="11">
        <f t="shared" si="22"/>
        <v>272</v>
      </c>
      <c r="W69" s="11">
        <f t="shared" si="22"/>
        <v>272</v>
      </c>
      <c r="X69" s="2"/>
    </row>
    <row r="70" spans="6:24" ht="12.75">
      <c r="F70" s="6" t="s">
        <v>7</v>
      </c>
      <c r="G70" s="7" t="s">
        <v>15</v>
      </c>
      <c r="H70" s="8">
        <f>H68</f>
        <v>300</v>
      </c>
      <c r="I70" s="11">
        <f>H70+I68</f>
        <v>347</v>
      </c>
      <c r="J70" s="11">
        <f aca="true" t="shared" si="23" ref="J70:W70">I70+J68</f>
        <v>394</v>
      </c>
      <c r="K70" s="11">
        <f t="shared" si="23"/>
        <v>441</v>
      </c>
      <c r="L70" s="11">
        <f t="shared" si="23"/>
        <v>491</v>
      </c>
      <c r="M70" s="11">
        <f t="shared" si="23"/>
        <v>541</v>
      </c>
      <c r="N70" s="11">
        <f t="shared" si="23"/>
        <v>591</v>
      </c>
      <c r="O70" s="11">
        <f t="shared" si="23"/>
        <v>641</v>
      </c>
      <c r="P70" s="11">
        <f t="shared" si="23"/>
        <v>691</v>
      </c>
      <c r="Q70" s="11">
        <f t="shared" si="23"/>
        <v>741</v>
      </c>
      <c r="R70" s="11">
        <f t="shared" si="23"/>
        <v>791</v>
      </c>
      <c r="S70" s="11">
        <f t="shared" si="23"/>
        <v>841</v>
      </c>
      <c r="T70" s="11">
        <f t="shared" si="23"/>
        <v>891</v>
      </c>
      <c r="U70" s="11">
        <f t="shared" si="23"/>
        <v>941</v>
      </c>
      <c r="V70" s="11">
        <f t="shared" si="23"/>
        <v>991</v>
      </c>
      <c r="W70" s="11">
        <f t="shared" si="23"/>
        <v>1041</v>
      </c>
      <c r="X70" s="2"/>
    </row>
    <row r="71" spans="3:23" s="2" customFormat="1" ht="12.75">
      <c r="C71" s="14"/>
      <c r="F71" s="11" t="s">
        <v>8</v>
      </c>
      <c r="G71" s="7" t="s">
        <v>15</v>
      </c>
      <c r="H71" s="12">
        <f aca="true" t="shared" si="24" ref="H71:W71">H70-H69</f>
        <v>300</v>
      </c>
      <c r="I71" s="12">
        <f t="shared" si="24"/>
        <v>75</v>
      </c>
      <c r="J71" s="12">
        <f t="shared" si="24"/>
        <v>122</v>
      </c>
      <c r="K71" s="12">
        <f t="shared" si="24"/>
        <v>169</v>
      </c>
      <c r="L71" s="12">
        <f t="shared" si="24"/>
        <v>219</v>
      </c>
      <c r="M71" s="12">
        <f t="shared" si="24"/>
        <v>269</v>
      </c>
      <c r="N71" s="12">
        <f t="shared" si="24"/>
        <v>319</v>
      </c>
      <c r="O71" s="12">
        <f t="shared" si="24"/>
        <v>369</v>
      </c>
      <c r="P71" s="12">
        <f t="shared" si="24"/>
        <v>419</v>
      </c>
      <c r="Q71" s="12">
        <f t="shared" si="24"/>
        <v>469</v>
      </c>
      <c r="R71" s="12">
        <f t="shared" si="24"/>
        <v>519</v>
      </c>
      <c r="S71" s="12">
        <f t="shared" si="24"/>
        <v>569</v>
      </c>
      <c r="T71" s="12">
        <f t="shared" si="24"/>
        <v>619</v>
      </c>
      <c r="U71" s="12">
        <f t="shared" si="24"/>
        <v>669</v>
      </c>
      <c r="V71" s="12">
        <f t="shared" si="24"/>
        <v>719</v>
      </c>
      <c r="W71" s="12">
        <f t="shared" si="24"/>
        <v>769</v>
      </c>
    </row>
    <row r="72" spans="6:23" ht="12.75">
      <c r="F72" s="6"/>
      <c r="G72" s="7"/>
      <c r="H72" s="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6:23" ht="12.75">
      <c r="F73" s="6" t="s">
        <v>3</v>
      </c>
      <c r="G73" s="7" t="s">
        <v>16</v>
      </c>
      <c r="H73" s="8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6:24" ht="12.75">
      <c r="F74" s="6" t="s">
        <v>1</v>
      </c>
      <c r="G74" s="7" t="s">
        <v>16</v>
      </c>
      <c r="H74" s="8">
        <f>VLOOKUP(G74,statistiques!A:B,2,FALSE)</f>
        <v>0</v>
      </c>
      <c r="I74" s="11">
        <f>VLOOKUP($G74,statistiques!$A$3:$Q$16,I$2,FALSE)</f>
        <v>0</v>
      </c>
      <c r="J74" s="11">
        <f>VLOOKUP($G74,statistiques!$A$3:$Q$16,J$2,FALSE)</f>
        <v>0</v>
      </c>
      <c r="K74" s="11">
        <f>VLOOKUP($G74,statistiques!$A$3:$Q$16,K$2,FALSE)</f>
        <v>0</v>
      </c>
      <c r="L74" s="11">
        <f>VLOOKUP($G74,statistiques!$A$3:$Q$16,L$2,FALSE)</f>
        <v>0</v>
      </c>
      <c r="M74" s="11">
        <f>VLOOKUP($G74,statistiques!$A$3:$Q$16,M$2,FALSE)</f>
        <v>0</v>
      </c>
      <c r="N74" s="11">
        <f>VLOOKUP($G74,statistiques!$A$3:$Q$16,N$2,FALSE)</f>
        <v>0</v>
      </c>
      <c r="O74" s="11">
        <f>VLOOKUP($G74,statistiques!$A$3:$Q$16,O$2,FALSE)</f>
        <v>0</v>
      </c>
      <c r="P74" s="11">
        <f>VLOOKUP($G74,statistiques!$A$3:$Q$16,P$2,FALSE)</f>
        <v>0</v>
      </c>
      <c r="Q74" s="11">
        <f>VLOOKUP($G74,statistiques!$A$3:$Q$16,Q$2,FALSE)</f>
        <v>0</v>
      </c>
      <c r="R74" s="11">
        <f>VLOOKUP($G74,statistiques!$A$3:$Q$16,R$2,FALSE)</f>
        <v>0</v>
      </c>
      <c r="S74" s="11">
        <f>VLOOKUP($G74,statistiques!$A$3:$Q$16,S$2,FALSE)</f>
        <v>0</v>
      </c>
      <c r="T74" s="11">
        <f>VLOOKUP($G74,statistiques!$A$3:$Q$16,T$2,FALSE)</f>
        <v>0</v>
      </c>
      <c r="U74" s="11">
        <f>VLOOKUP($G74,statistiques!$A$3:$Q$16,U$2,FALSE)</f>
        <v>0</v>
      </c>
      <c r="V74" s="11">
        <f>VLOOKUP($G74,statistiques!$A$3:$Q$16,V$2,FALSE)</f>
        <v>0</v>
      </c>
      <c r="W74" s="11">
        <f>VLOOKUP($G74,statistiques!$A$3:$Q$16,W$2,FALSE)</f>
        <v>0</v>
      </c>
      <c r="X74" s="2"/>
    </row>
    <row r="75" spans="6:24" ht="12.75">
      <c r="F75" s="6" t="s">
        <v>2</v>
      </c>
      <c r="G75" s="7" t="s">
        <v>16</v>
      </c>
      <c r="H75" s="8"/>
      <c r="I75" s="11">
        <f>SUMIF(I$100:I$303,$G75,$D$100:$D$303)</f>
        <v>0</v>
      </c>
      <c r="J75" s="11">
        <f aca="true" t="shared" si="25" ref="J75:W75">SUMIF(J$100:J$303,$G75,$D$100:$D$303)</f>
        <v>0</v>
      </c>
      <c r="K75" s="11">
        <f t="shared" si="25"/>
        <v>0</v>
      </c>
      <c r="L75" s="11">
        <f t="shared" si="25"/>
        <v>0</v>
      </c>
      <c r="M75" s="11">
        <f t="shared" si="25"/>
        <v>0</v>
      </c>
      <c r="N75" s="11">
        <f t="shared" si="25"/>
        <v>0</v>
      </c>
      <c r="O75" s="11">
        <f t="shared" si="25"/>
        <v>0</v>
      </c>
      <c r="P75" s="11">
        <f t="shared" si="25"/>
        <v>0</v>
      </c>
      <c r="Q75" s="11">
        <f t="shared" si="25"/>
        <v>0</v>
      </c>
      <c r="R75" s="11">
        <f t="shared" si="25"/>
        <v>0</v>
      </c>
      <c r="S75" s="11">
        <f t="shared" si="25"/>
        <v>0</v>
      </c>
      <c r="T75" s="11">
        <f t="shared" si="25"/>
        <v>0</v>
      </c>
      <c r="U75" s="11">
        <f t="shared" si="25"/>
        <v>0</v>
      </c>
      <c r="V75" s="11">
        <f t="shared" si="25"/>
        <v>0</v>
      </c>
      <c r="W75" s="11">
        <f t="shared" si="25"/>
        <v>0</v>
      </c>
      <c r="X75" s="2"/>
    </row>
    <row r="76" spans="6:24" ht="12.75">
      <c r="F76" s="6" t="s">
        <v>7</v>
      </c>
      <c r="G76" s="7" t="s">
        <v>16</v>
      </c>
      <c r="H76" s="8">
        <f>H74</f>
        <v>0</v>
      </c>
      <c r="I76" s="11">
        <f>H76+I74</f>
        <v>0</v>
      </c>
      <c r="J76" s="11">
        <f aca="true" t="shared" si="26" ref="J76:W76">I76+J74</f>
        <v>0</v>
      </c>
      <c r="K76" s="11">
        <f t="shared" si="26"/>
        <v>0</v>
      </c>
      <c r="L76" s="11">
        <f t="shared" si="26"/>
        <v>0</v>
      </c>
      <c r="M76" s="11">
        <f t="shared" si="26"/>
        <v>0</v>
      </c>
      <c r="N76" s="11">
        <f t="shared" si="26"/>
        <v>0</v>
      </c>
      <c r="O76" s="11">
        <f t="shared" si="26"/>
        <v>0</v>
      </c>
      <c r="P76" s="11">
        <f t="shared" si="26"/>
        <v>0</v>
      </c>
      <c r="Q76" s="11">
        <f t="shared" si="26"/>
        <v>0</v>
      </c>
      <c r="R76" s="11">
        <f t="shared" si="26"/>
        <v>0</v>
      </c>
      <c r="S76" s="11">
        <f t="shared" si="26"/>
        <v>0</v>
      </c>
      <c r="T76" s="11">
        <f t="shared" si="26"/>
        <v>0</v>
      </c>
      <c r="U76" s="11">
        <f t="shared" si="26"/>
        <v>0</v>
      </c>
      <c r="V76" s="11">
        <f t="shared" si="26"/>
        <v>0</v>
      </c>
      <c r="W76" s="11">
        <f t="shared" si="26"/>
        <v>0</v>
      </c>
      <c r="X76" s="2"/>
    </row>
    <row r="77" spans="3:23" s="2" customFormat="1" ht="12.75">
      <c r="C77" s="14"/>
      <c r="F77" s="11" t="s">
        <v>8</v>
      </c>
      <c r="G77" s="7" t="s">
        <v>16</v>
      </c>
      <c r="H77" s="12">
        <f>H76-H75</f>
        <v>0</v>
      </c>
      <c r="I77" s="12">
        <f>I76-I75</f>
        <v>0</v>
      </c>
      <c r="J77" s="12">
        <f>J76-J75</f>
        <v>0</v>
      </c>
      <c r="K77" s="12">
        <f>K76-K75</f>
        <v>0</v>
      </c>
      <c r="L77" s="12">
        <f>L76-L75</f>
        <v>0</v>
      </c>
      <c r="M77" s="12">
        <f>M76-M75</f>
        <v>0</v>
      </c>
      <c r="N77" s="12">
        <f>N76-N75</f>
        <v>0</v>
      </c>
      <c r="O77" s="12">
        <f>O76-O75</f>
        <v>0</v>
      </c>
      <c r="P77" s="12">
        <f>P76-P75</f>
        <v>0</v>
      </c>
      <c r="Q77" s="12">
        <f>Q76-Q75</f>
        <v>0</v>
      </c>
      <c r="R77" s="12">
        <f>R76-R75</f>
        <v>0</v>
      </c>
      <c r="S77" s="12">
        <f>S76-S75</f>
        <v>0</v>
      </c>
      <c r="T77" s="12">
        <f>T76-T75</f>
        <v>0</v>
      </c>
      <c r="U77" s="12">
        <f>U76-U75</f>
        <v>0</v>
      </c>
      <c r="V77" s="12">
        <f>V76-V75</f>
        <v>0</v>
      </c>
      <c r="W77" s="12">
        <f>W76-W75</f>
        <v>0</v>
      </c>
    </row>
    <row r="78" spans="6:23" ht="12.75">
      <c r="F78" s="6"/>
      <c r="G78" s="7"/>
      <c r="H78" s="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6:23" ht="12.75">
      <c r="F79" s="6" t="s">
        <v>3</v>
      </c>
      <c r="G79" s="7" t="s">
        <v>22</v>
      </c>
      <c r="H79" s="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6:24" ht="12.75">
      <c r="F80" s="6" t="s">
        <v>1</v>
      </c>
      <c r="G80" s="7" t="s">
        <v>22</v>
      </c>
      <c r="H80" s="8">
        <f>VLOOKUP(G80,statistiques!A:B,2,FALSE)</f>
        <v>0</v>
      </c>
      <c r="I80" s="11">
        <f>VLOOKUP($G80,statistiques!$A$3:$Q$16,I$2,FALSE)</f>
        <v>0</v>
      </c>
      <c r="J80" s="11">
        <f>VLOOKUP($G80,statistiques!$A$3:$Q$16,J$2,FALSE)</f>
        <v>0</v>
      </c>
      <c r="K80" s="11">
        <f>VLOOKUP($G80,statistiques!$A$3:$Q$16,K$2,FALSE)</f>
        <v>0</v>
      </c>
      <c r="L80" s="11">
        <f>VLOOKUP($G80,statistiques!$A$3:$Q$16,L$2,FALSE)</f>
        <v>0</v>
      </c>
      <c r="M80" s="11">
        <f>VLOOKUP($G80,statistiques!$A$3:$Q$16,M$2,FALSE)</f>
        <v>0</v>
      </c>
      <c r="N80" s="11">
        <f>VLOOKUP($G80,statistiques!$A$3:$Q$16,N$2,FALSE)</f>
        <v>0</v>
      </c>
      <c r="O80" s="11">
        <f>VLOOKUP($G80,statistiques!$A$3:$Q$16,O$2,FALSE)</f>
        <v>0</v>
      </c>
      <c r="P80" s="11">
        <f>VLOOKUP($G80,statistiques!$A$3:$Q$16,P$2,FALSE)</f>
        <v>0</v>
      </c>
      <c r="Q80" s="11">
        <f>VLOOKUP($G80,statistiques!$A$3:$Q$16,Q$2,FALSE)</f>
        <v>2</v>
      </c>
      <c r="R80" s="11">
        <f>VLOOKUP($G80,statistiques!$A$3:$Q$16,R$2,FALSE)</f>
        <v>2</v>
      </c>
      <c r="S80" s="11">
        <f>VLOOKUP($G80,statistiques!$A$3:$Q$16,S$2,FALSE)</f>
        <v>2</v>
      </c>
      <c r="T80" s="11">
        <f>VLOOKUP($G80,statistiques!$A$3:$Q$16,T$2,FALSE)</f>
        <v>2</v>
      </c>
      <c r="U80" s="11">
        <f>VLOOKUP($G80,statistiques!$A$3:$Q$16,U$2,FALSE)</f>
        <v>2</v>
      </c>
      <c r="V80" s="11">
        <f>VLOOKUP($G80,statistiques!$A$3:$Q$16,V$2,FALSE)</f>
        <v>2</v>
      </c>
      <c r="W80" s="11">
        <f>VLOOKUP($G80,statistiques!$A$3:$Q$16,W$2,FALSE)</f>
        <v>0</v>
      </c>
      <c r="X80" s="2"/>
    </row>
    <row r="81" spans="6:24" ht="12.75">
      <c r="F81" s="6" t="s">
        <v>2</v>
      </c>
      <c r="G81" s="7" t="s">
        <v>22</v>
      </c>
      <c r="H81" s="8"/>
      <c r="I81" s="11">
        <f>SUMIF(I$100:I$303,$G81,$D$100:$D$303)</f>
        <v>0</v>
      </c>
      <c r="J81" s="11">
        <f aca="true" t="shared" si="27" ref="J81:W81">SUMIF(J$100:J$303,$G81,$D$100:$D$303)</f>
        <v>0</v>
      </c>
      <c r="K81" s="11">
        <f t="shared" si="27"/>
        <v>0</v>
      </c>
      <c r="L81" s="11">
        <f t="shared" si="27"/>
        <v>0</v>
      </c>
      <c r="M81" s="11">
        <f t="shared" si="27"/>
        <v>0</v>
      </c>
      <c r="N81" s="11">
        <f t="shared" si="27"/>
        <v>0</v>
      </c>
      <c r="O81" s="11">
        <f t="shared" si="27"/>
        <v>0</v>
      </c>
      <c r="P81" s="11">
        <f t="shared" si="27"/>
        <v>0</v>
      </c>
      <c r="Q81" s="11">
        <f t="shared" si="27"/>
        <v>0</v>
      </c>
      <c r="R81" s="11">
        <f t="shared" si="27"/>
        <v>0</v>
      </c>
      <c r="S81" s="11">
        <f t="shared" si="27"/>
        <v>0</v>
      </c>
      <c r="T81" s="11">
        <f t="shared" si="27"/>
        <v>0</v>
      </c>
      <c r="U81" s="11">
        <f t="shared" si="27"/>
        <v>0</v>
      </c>
      <c r="V81" s="11">
        <f t="shared" si="27"/>
        <v>0</v>
      </c>
      <c r="W81" s="11">
        <f t="shared" si="27"/>
        <v>0</v>
      </c>
      <c r="X81" s="2"/>
    </row>
    <row r="82" spans="6:24" ht="12.75">
      <c r="F82" s="6" t="s">
        <v>7</v>
      </c>
      <c r="G82" s="7" t="s">
        <v>22</v>
      </c>
      <c r="H82" s="8">
        <f>H80</f>
        <v>0</v>
      </c>
      <c r="I82" s="11">
        <f>H82+I80</f>
        <v>0</v>
      </c>
      <c r="J82" s="11">
        <f aca="true" t="shared" si="28" ref="J82:W82">I82+J80</f>
        <v>0</v>
      </c>
      <c r="K82" s="11">
        <f t="shared" si="28"/>
        <v>0</v>
      </c>
      <c r="L82" s="11">
        <f t="shared" si="28"/>
        <v>0</v>
      </c>
      <c r="M82" s="11">
        <f t="shared" si="28"/>
        <v>0</v>
      </c>
      <c r="N82" s="11">
        <f t="shared" si="28"/>
        <v>0</v>
      </c>
      <c r="O82" s="11">
        <f t="shared" si="28"/>
        <v>0</v>
      </c>
      <c r="P82" s="11">
        <f t="shared" si="28"/>
        <v>0</v>
      </c>
      <c r="Q82" s="11">
        <f t="shared" si="28"/>
        <v>2</v>
      </c>
      <c r="R82" s="11">
        <f t="shared" si="28"/>
        <v>4</v>
      </c>
      <c r="S82" s="11">
        <f t="shared" si="28"/>
        <v>6</v>
      </c>
      <c r="T82" s="11">
        <f t="shared" si="28"/>
        <v>8</v>
      </c>
      <c r="U82" s="11">
        <f t="shared" si="28"/>
        <v>10</v>
      </c>
      <c r="V82" s="11">
        <f t="shared" si="28"/>
        <v>12</v>
      </c>
      <c r="W82" s="11">
        <f t="shared" si="28"/>
        <v>12</v>
      </c>
      <c r="X82" s="2"/>
    </row>
    <row r="83" spans="3:23" s="2" customFormat="1" ht="12.75">
      <c r="C83" s="14"/>
      <c r="F83" s="11" t="s">
        <v>8</v>
      </c>
      <c r="G83" s="7" t="s">
        <v>22</v>
      </c>
      <c r="H83" s="12">
        <f>H82-H81</f>
        <v>0</v>
      </c>
      <c r="I83" s="12">
        <f>I82-I81</f>
        <v>0</v>
      </c>
      <c r="J83" s="12">
        <f>J82-J81</f>
        <v>0</v>
      </c>
      <c r="K83" s="12">
        <f>K82-K81</f>
        <v>0</v>
      </c>
      <c r="L83" s="12">
        <f>L82-L81</f>
        <v>0</v>
      </c>
      <c r="M83" s="12">
        <f>M82-M81</f>
        <v>0</v>
      </c>
      <c r="N83" s="12">
        <f>N82-N81</f>
        <v>0</v>
      </c>
      <c r="O83" s="12">
        <f>O82-O81</f>
        <v>0</v>
      </c>
      <c r="P83" s="12">
        <f>P82-P81</f>
        <v>0</v>
      </c>
      <c r="Q83" s="12">
        <f>Q82-Q81</f>
        <v>2</v>
      </c>
      <c r="R83" s="12">
        <f>R82-R81</f>
        <v>4</v>
      </c>
      <c r="S83" s="12">
        <f>S82-S81</f>
        <v>6</v>
      </c>
      <c r="T83" s="12">
        <f>T82-T81</f>
        <v>8</v>
      </c>
      <c r="U83" s="12">
        <f>U82-U81</f>
        <v>10</v>
      </c>
      <c r="V83" s="12">
        <f>V82-V81</f>
        <v>12</v>
      </c>
      <c r="W83" s="12">
        <f>W82-W81</f>
        <v>12</v>
      </c>
    </row>
    <row r="84" spans="6:23" ht="12.75">
      <c r="F84" s="6"/>
      <c r="G84" s="7"/>
      <c r="H84" s="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6:23" ht="12.75">
      <c r="F85" s="6" t="s">
        <v>3</v>
      </c>
      <c r="G85" s="7"/>
      <c r="H85" s="8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6:24" ht="12.75">
      <c r="F86" s="6" t="s">
        <v>1</v>
      </c>
      <c r="G86" s="7" t="s">
        <v>24</v>
      </c>
      <c r="H86" s="8">
        <f>VLOOKUP(G86,statistiques!A:B,2,FALSE)</f>
        <v>0</v>
      </c>
      <c r="I86" s="11">
        <f>VLOOKUP($G86,statistiques!$A$3:$Q$16,I$2,FALSE)</f>
        <v>0</v>
      </c>
      <c r="J86" s="11">
        <f>VLOOKUP($G86,statistiques!$A$3:$Q$16,J$2,FALSE)</f>
        <v>0</v>
      </c>
      <c r="K86" s="11">
        <f>VLOOKUP($G86,statistiques!$A$3:$Q$16,K$2,FALSE)</f>
        <v>0</v>
      </c>
      <c r="L86" s="11">
        <f>VLOOKUP($G86,statistiques!$A$3:$Q$16,L$2,FALSE)</f>
        <v>0</v>
      </c>
      <c r="M86" s="11">
        <f>VLOOKUP($G86,statistiques!$A$3:$Q$16,M$2,FALSE)</f>
        <v>0</v>
      </c>
      <c r="N86" s="11">
        <f>VLOOKUP($G86,statistiques!$A$3:$Q$16,N$2,FALSE)</f>
        <v>0</v>
      </c>
      <c r="O86" s="11">
        <f>VLOOKUP($G86,statistiques!$A$3:$Q$16,O$2,FALSE)</f>
        <v>0</v>
      </c>
      <c r="P86" s="11">
        <f>VLOOKUP($G86,statistiques!$A$3:$Q$16,P$2,FALSE)</f>
        <v>0</v>
      </c>
      <c r="Q86" s="11">
        <f>VLOOKUP($G86,statistiques!$A$3:$Q$16,Q$2,FALSE)</f>
        <v>0</v>
      </c>
      <c r="R86" s="11">
        <f>VLOOKUP($G86,statistiques!$A$3:$Q$16,R$2,FALSE)</f>
        <v>0</v>
      </c>
      <c r="S86" s="11">
        <f>VLOOKUP($G86,statistiques!$A$3:$Q$16,S$2,FALSE)</f>
        <v>0</v>
      </c>
      <c r="T86" s="11">
        <f>VLOOKUP($G86,statistiques!$A$3:$Q$16,T$2,FALSE)</f>
        <v>0</v>
      </c>
      <c r="U86" s="11">
        <f>VLOOKUP($G86,statistiques!$A$3:$Q$16,U$2,FALSE)</f>
        <v>0</v>
      </c>
      <c r="V86" s="11">
        <f>VLOOKUP($G86,statistiques!$A$3:$Q$16,V$2,FALSE)</f>
        <v>0</v>
      </c>
      <c r="W86" s="11">
        <f>VLOOKUP($G86,statistiques!$A$3:$Q$16,W$2,FALSE)</f>
        <v>0</v>
      </c>
      <c r="X86" s="2"/>
    </row>
    <row r="87" spans="6:24" ht="12.75">
      <c r="F87" s="6" t="s">
        <v>2</v>
      </c>
      <c r="G87" s="7" t="s">
        <v>24</v>
      </c>
      <c r="H87" s="8"/>
      <c r="I87" s="11">
        <f>SUMIF(I$100:I$303,$G87,$D$100:$D$303)</f>
        <v>0</v>
      </c>
      <c r="J87" s="11">
        <f aca="true" t="shared" si="29" ref="J87:W87">SUMIF(J$100:J$303,$G87,$D$100:$D$303)</f>
        <v>0</v>
      </c>
      <c r="K87" s="11">
        <f t="shared" si="29"/>
        <v>0</v>
      </c>
      <c r="L87" s="11">
        <f t="shared" si="29"/>
        <v>0</v>
      </c>
      <c r="M87" s="11">
        <f t="shared" si="29"/>
        <v>0</v>
      </c>
      <c r="N87" s="11">
        <f t="shared" si="29"/>
        <v>0</v>
      </c>
      <c r="O87" s="11">
        <f t="shared" si="29"/>
        <v>0</v>
      </c>
      <c r="P87" s="11">
        <f t="shared" si="29"/>
        <v>0</v>
      </c>
      <c r="Q87" s="11">
        <f t="shared" si="29"/>
        <v>0</v>
      </c>
      <c r="R87" s="11">
        <f t="shared" si="29"/>
        <v>0</v>
      </c>
      <c r="S87" s="11">
        <f t="shared" si="29"/>
        <v>0</v>
      </c>
      <c r="T87" s="11">
        <f t="shared" si="29"/>
        <v>0</v>
      </c>
      <c r="U87" s="11">
        <f t="shared" si="29"/>
        <v>0</v>
      </c>
      <c r="V87" s="11">
        <f t="shared" si="29"/>
        <v>0</v>
      </c>
      <c r="W87" s="11">
        <f t="shared" si="29"/>
        <v>0</v>
      </c>
      <c r="X87" s="2"/>
    </row>
    <row r="88" spans="6:24" ht="12.75">
      <c r="F88" s="6" t="s">
        <v>7</v>
      </c>
      <c r="G88" s="7" t="s">
        <v>24</v>
      </c>
      <c r="H88" s="8">
        <f>H86</f>
        <v>0</v>
      </c>
      <c r="I88" s="11">
        <f>H88+I86</f>
        <v>0</v>
      </c>
      <c r="J88" s="11">
        <f aca="true" t="shared" si="30" ref="J88:W88">I88+J86</f>
        <v>0</v>
      </c>
      <c r="K88" s="11">
        <f t="shared" si="30"/>
        <v>0</v>
      </c>
      <c r="L88" s="11">
        <f t="shared" si="30"/>
        <v>0</v>
      </c>
      <c r="M88" s="11">
        <f t="shared" si="30"/>
        <v>0</v>
      </c>
      <c r="N88" s="11">
        <f t="shared" si="30"/>
        <v>0</v>
      </c>
      <c r="O88" s="11">
        <f t="shared" si="30"/>
        <v>0</v>
      </c>
      <c r="P88" s="11">
        <f t="shared" si="30"/>
        <v>0</v>
      </c>
      <c r="Q88" s="11">
        <f t="shared" si="30"/>
        <v>0</v>
      </c>
      <c r="R88" s="11">
        <f t="shared" si="30"/>
        <v>0</v>
      </c>
      <c r="S88" s="11">
        <f t="shared" si="30"/>
        <v>0</v>
      </c>
      <c r="T88" s="11">
        <f t="shared" si="30"/>
        <v>0</v>
      </c>
      <c r="U88" s="11">
        <f t="shared" si="30"/>
        <v>0</v>
      </c>
      <c r="V88" s="11">
        <f t="shared" si="30"/>
        <v>0</v>
      </c>
      <c r="W88" s="11">
        <f t="shared" si="30"/>
        <v>0</v>
      </c>
      <c r="X88" s="2"/>
    </row>
    <row r="89" spans="3:23" s="2" customFormat="1" ht="12.75">
      <c r="C89" s="14"/>
      <c r="F89" s="11" t="s">
        <v>8</v>
      </c>
      <c r="G89" s="7" t="s">
        <v>24</v>
      </c>
      <c r="H89" s="12">
        <f>H88-H87</f>
        <v>0</v>
      </c>
      <c r="I89" s="12">
        <f>I88-I87</f>
        <v>0</v>
      </c>
      <c r="J89" s="12">
        <f>J88-J87</f>
        <v>0</v>
      </c>
      <c r="K89" s="12">
        <f>K88-K87</f>
        <v>0</v>
      </c>
      <c r="L89" s="12">
        <f>L88-L87</f>
        <v>0</v>
      </c>
      <c r="M89" s="12">
        <f>M88-M87</f>
        <v>0</v>
      </c>
      <c r="N89" s="12">
        <f>N88-N87</f>
        <v>0</v>
      </c>
      <c r="O89" s="12">
        <f>O88-O87</f>
        <v>0</v>
      </c>
      <c r="P89" s="12">
        <f>P88-P87</f>
        <v>0</v>
      </c>
      <c r="Q89" s="12">
        <f>Q88-Q87</f>
        <v>0</v>
      </c>
      <c r="R89" s="12">
        <f>R88-R87</f>
        <v>0</v>
      </c>
      <c r="S89" s="12">
        <f>S88-S87</f>
        <v>0</v>
      </c>
      <c r="T89" s="12">
        <f>T88-T87</f>
        <v>0</v>
      </c>
      <c r="U89" s="12">
        <f>U88-U87</f>
        <v>0</v>
      </c>
      <c r="V89" s="12">
        <f>V88-V87</f>
        <v>0</v>
      </c>
      <c r="W89" s="12">
        <f>W88-W87</f>
        <v>0</v>
      </c>
    </row>
    <row r="90" spans="6:23" ht="12.75">
      <c r="F90" s="6"/>
      <c r="G90" s="7"/>
      <c r="H90" s="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6:23" ht="12.75">
      <c r="F91" s="6" t="s">
        <v>3</v>
      </c>
      <c r="G91" s="7"/>
      <c r="H91" s="8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6:24" ht="12.75">
      <c r="F92" s="6" t="s">
        <v>1</v>
      </c>
      <c r="G92" s="7"/>
      <c r="H92" s="8" t="e">
        <f>VLOOKUP(G92,statistiques!A:B,2,FALSE)</f>
        <v>#N/A</v>
      </c>
      <c r="I92" s="11" t="e">
        <f>VLOOKUP($G92,statistiques!$A$3:$Q$16,I$2,FALSE)</f>
        <v>#N/A</v>
      </c>
      <c r="J92" s="11" t="e">
        <f>VLOOKUP($G92,statistiques!$A$3:$Q$16,J$2,FALSE)</f>
        <v>#N/A</v>
      </c>
      <c r="K92" s="11" t="e">
        <f>VLOOKUP($G92,statistiques!$A$3:$Q$16,K$2,FALSE)</f>
        <v>#N/A</v>
      </c>
      <c r="L92" s="11" t="e">
        <f>VLOOKUP($G92,statistiques!$A$3:$Q$16,L$2,FALSE)</f>
        <v>#N/A</v>
      </c>
      <c r="M92" s="11" t="e">
        <f>VLOOKUP($G92,statistiques!$A$3:$Q$16,M$2,FALSE)</f>
        <v>#N/A</v>
      </c>
      <c r="N92" s="11" t="e">
        <f>VLOOKUP($G92,statistiques!$A$3:$Q$16,N$2,FALSE)</f>
        <v>#N/A</v>
      </c>
      <c r="O92" s="11" t="e">
        <f>VLOOKUP($G92,statistiques!$A$3:$Q$16,O$2,FALSE)</f>
        <v>#N/A</v>
      </c>
      <c r="P92" s="11" t="e">
        <f>VLOOKUP($G92,statistiques!$A$3:$Q$16,P$2,FALSE)</f>
        <v>#N/A</v>
      </c>
      <c r="Q92" s="11" t="e">
        <f>VLOOKUP($G92,statistiques!$A$3:$Q$16,Q$2,FALSE)</f>
        <v>#N/A</v>
      </c>
      <c r="R92" s="11" t="e">
        <f>VLOOKUP($G92,statistiques!$A$3:$Q$16,R$2,FALSE)</f>
        <v>#N/A</v>
      </c>
      <c r="S92" s="11" t="e">
        <f>VLOOKUP($G92,statistiques!$A$3:$Q$16,S$2,FALSE)</f>
        <v>#N/A</v>
      </c>
      <c r="T92" s="11" t="e">
        <f>VLOOKUP($G92,statistiques!$A$3:$Q$16,T$2,FALSE)</f>
        <v>#N/A</v>
      </c>
      <c r="U92" s="11" t="e">
        <f>VLOOKUP($G92,statistiques!$A$3:$Q$16,U$2,FALSE)</f>
        <v>#N/A</v>
      </c>
      <c r="V92" s="11" t="e">
        <f>VLOOKUP($G92,statistiques!$A$3:$Q$16,V$2,FALSE)</f>
        <v>#N/A</v>
      </c>
      <c r="W92" s="11" t="e">
        <f>VLOOKUP($G92,statistiques!$A$3:$Q$16,W$2,FALSE)</f>
        <v>#N/A</v>
      </c>
      <c r="X92" s="2"/>
    </row>
    <row r="93" spans="6:24" ht="12.75">
      <c r="F93" s="6" t="s">
        <v>2</v>
      </c>
      <c r="G93" s="7"/>
      <c r="H93" s="8"/>
      <c r="I93" s="11">
        <f>SUMIF(I$100:I$303,$G93,$D$100:$D$303)</f>
        <v>0</v>
      </c>
      <c r="J93" s="11">
        <f aca="true" t="shared" si="31" ref="J93:W93">SUMIF(J$100:J$303,$G93,$D$100:$D$303)</f>
        <v>0</v>
      </c>
      <c r="K93" s="11">
        <f t="shared" si="31"/>
        <v>0</v>
      </c>
      <c r="L93" s="11">
        <f t="shared" si="31"/>
        <v>0</v>
      </c>
      <c r="M93" s="11">
        <f t="shared" si="31"/>
        <v>0</v>
      </c>
      <c r="N93" s="11">
        <f t="shared" si="31"/>
        <v>0</v>
      </c>
      <c r="O93" s="11">
        <f t="shared" si="31"/>
        <v>0</v>
      </c>
      <c r="P93" s="11">
        <f t="shared" si="31"/>
        <v>0</v>
      </c>
      <c r="Q93" s="11">
        <f t="shared" si="31"/>
        <v>0</v>
      </c>
      <c r="R93" s="11">
        <f t="shared" si="31"/>
        <v>0</v>
      </c>
      <c r="S93" s="11">
        <f t="shared" si="31"/>
        <v>0</v>
      </c>
      <c r="T93" s="11">
        <f t="shared" si="31"/>
        <v>0</v>
      </c>
      <c r="U93" s="11">
        <f t="shared" si="31"/>
        <v>0</v>
      </c>
      <c r="V93" s="11">
        <f t="shared" si="31"/>
        <v>0</v>
      </c>
      <c r="W93" s="11">
        <f t="shared" si="31"/>
        <v>0</v>
      </c>
      <c r="X93" s="2"/>
    </row>
    <row r="94" spans="6:24" ht="12.75">
      <c r="F94" s="6" t="s">
        <v>7</v>
      </c>
      <c r="G94" s="7"/>
      <c r="H94" s="8" t="e">
        <f>H92</f>
        <v>#N/A</v>
      </c>
      <c r="I94" s="11" t="e">
        <f>H94+I92</f>
        <v>#N/A</v>
      </c>
      <c r="J94" s="11" t="e">
        <f aca="true" t="shared" si="32" ref="J94:W94">I94+J92</f>
        <v>#N/A</v>
      </c>
      <c r="K94" s="11" t="e">
        <f t="shared" si="32"/>
        <v>#N/A</v>
      </c>
      <c r="L94" s="11" t="e">
        <f t="shared" si="32"/>
        <v>#N/A</v>
      </c>
      <c r="M94" s="11" t="e">
        <f t="shared" si="32"/>
        <v>#N/A</v>
      </c>
      <c r="N94" s="11" t="e">
        <f t="shared" si="32"/>
        <v>#N/A</v>
      </c>
      <c r="O94" s="11" t="e">
        <f t="shared" si="32"/>
        <v>#N/A</v>
      </c>
      <c r="P94" s="11" t="e">
        <f t="shared" si="32"/>
        <v>#N/A</v>
      </c>
      <c r="Q94" s="11" t="e">
        <f t="shared" si="32"/>
        <v>#N/A</v>
      </c>
      <c r="R94" s="11" t="e">
        <f t="shared" si="32"/>
        <v>#N/A</v>
      </c>
      <c r="S94" s="11" t="e">
        <f t="shared" si="32"/>
        <v>#N/A</v>
      </c>
      <c r="T94" s="11" t="e">
        <f t="shared" si="32"/>
        <v>#N/A</v>
      </c>
      <c r="U94" s="11" t="e">
        <f t="shared" si="32"/>
        <v>#N/A</v>
      </c>
      <c r="V94" s="11" t="e">
        <f t="shared" si="32"/>
        <v>#N/A</v>
      </c>
      <c r="W94" s="11" t="e">
        <f t="shared" si="32"/>
        <v>#N/A</v>
      </c>
      <c r="X94" s="2"/>
    </row>
    <row r="95" spans="3:23" s="2" customFormat="1" ht="12.75">
      <c r="C95" s="14"/>
      <c r="F95" s="11" t="s">
        <v>8</v>
      </c>
      <c r="G95" s="7"/>
      <c r="H95" s="12" t="e">
        <f>H94-H93</f>
        <v>#N/A</v>
      </c>
      <c r="I95" s="12" t="e">
        <f>I94-I93</f>
        <v>#N/A</v>
      </c>
      <c r="J95" s="12" t="e">
        <f>J94-J93</f>
        <v>#N/A</v>
      </c>
      <c r="K95" s="12" t="e">
        <f>K94-K93</f>
        <v>#N/A</v>
      </c>
      <c r="L95" s="12" t="e">
        <f>L94-L93</f>
        <v>#N/A</v>
      </c>
      <c r="M95" s="12" t="e">
        <f>M94-M93</f>
        <v>#N/A</v>
      </c>
      <c r="N95" s="12" t="e">
        <f>N94-N93</f>
        <v>#N/A</v>
      </c>
      <c r="O95" s="12" t="e">
        <f>O94-O93</f>
        <v>#N/A</v>
      </c>
      <c r="P95" s="12" t="e">
        <f>P94-P93</f>
        <v>#N/A</v>
      </c>
      <c r="Q95" s="12" t="e">
        <f>Q94-Q93</f>
        <v>#N/A</v>
      </c>
      <c r="R95" s="12" t="e">
        <f>R94-R93</f>
        <v>#N/A</v>
      </c>
      <c r="S95" s="12" t="e">
        <f>S94-S93</f>
        <v>#N/A</v>
      </c>
      <c r="T95" s="12" t="e">
        <f>T94-T93</f>
        <v>#N/A</v>
      </c>
      <c r="U95" s="12" t="e">
        <f>U94-U93</f>
        <v>#N/A</v>
      </c>
      <c r="V95" s="12" t="e">
        <f>V94-V93</f>
        <v>#N/A</v>
      </c>
      <c r="W95" s="12" t="e">
        <f>W94-W93</f>
        <v>#N/A</v>
      </c>
    </row>
    <row r="100" spans="1:23" ht="12.75">
      <c r="A100" s="6"/>
      <c r="B100" s="6"/>
      <c r="C100" s="15"/>
      <c r="D100" s="6" t="s">
        <v>5</v>
      </c>
      <c r="E100" s="6" t="s">
        <v>26</v>
      </c>
      <c r="F100" s="6" t="s">
        <v>144</v>
      </c>
      <c r="G100" s="7" t="s">
        <v>27</v>
      </c>
      <c r="H100" s="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4" customFormat="1" ht="12.75">
      <c r="A101" s="9">
        <v>1</v>
      </c>
      <c r="B101" s="9" t="s">
        <v>30</v>
      </c>
      <c r="C101" s="16" t="str">
        <f>CONCATENATE(A101,"e ",B101)</f>
        <v>1e BCC</v>
      </c>
      <c r="D101" s="9">
        <v>45</v>
      </c>
      <c r="E101" s="9"/>
      <c r="F101" s="9" t="s">
        <v>69</v>
      </c>
      <c r="G101" s="7" t="s">
        <v>6</v>
      </c>
      <c r="H101" s="9"/>
      <c r="I101" s="9" t="s">
        <v>6</v>
      </c>
      <c r="J101" s="9" t="s">
        <v>6</v>
      </c>
      <c r="K101" s="9" t="s">
        <v>6</v>
      </c>
      <c r="L101" s="9" t="s">
        <v>6</v>
      </c>
      <c r="M101" s="9" t="s">
        <v>6</v>
      </c>
      <c r="N101" s="9" t="s">
        <v>6</v>
      </c>
      <c r="O101" s="9" t="s">
        <v>6</v>
      </c>
      <c r="P101" s="9" t="s">
        <v>6</v>
      </c>
      <c r="Q101" s="9" t="s">
        <v>6</v>
      </c>
      <c r="R101" s="9" t="s">
        <v>6</v>
      </c>
      <c r="S101" s="9" t="s">
        <v>6</v>
      </c>
      <c r="T101" s="9" t="s">
        <v>6</v>
      </c>
      <c r="U101" s="9" t="s">
        <v>6</v>
      </c>
      <c r="V101" s="9" t="s">
        <v>6</v>
      </c>
      <c r="W101" s="9" t="s">
        <v>6</v>
      </c>
    </row>
    <row r="102" spans="1:23" s="4" customFormat="1" ht="12.75">
      <c r="A102" s="9">
        <f>A101+1</f>
        <v>2</v>
      </c>
      <c r="B102" s="9" t="s">
        <v>30</v>
      </c>
      <c r="C102" s="16" t="str">
        <f aca="true" t="shared" si="33" ref="C102:C165">CONCATENATE(A102,"e ",B102)</f>
        <v>2e BCC</v>
      </c>
      <c r="D102" s="9">
        <v>45</v>
      </c>
      <c r="E102" s="9"/>
      <c r="F102" s="9" t="s">
        <v>69</v>
      </c>
      <c r="G102" s="7" t="s">
        <v>6</v>
      </c>
      <c r="H102" s="9"/>
      <c r="I102" s="9" t="s">
        <v>6</v>
      </c>
      <c r="J102" s="9" t="s">
        <v>6</v>
      </c>
      <c r="K102" s="9" t="s">
        <v>6</v>
      </c>
      <c r="L102" s="9" t="s">
        <v>6</v>
      </c>
      <c r="M102" s="9" t="s">
        <v>6</v>
      </c>
      <c r="N102" s="9" t="s">
        <v>6</v>
      </c>
      <c r="O102" s="9" t="s">
        <v>6</v>
      </c>
      <c r="P102" s="9" t="s">
        <v>6</v>
      </c>
      <c r="Q102" s="9" t="s">
        <v>6</v>
      </c>
      <c r="R102" s="9" t="s">
        <v>6</v>
      </c>
      <c r="S102" s="9" t="s">
        <v>6</v>
      </c>
      <c r="T102" s="9" t="s">
        <v>6</v>
      </c>
      <c r="U102" s="9" t="s">
        <v>6</v>
      </c>
      <c r="V102" s="9" t="s">
        <v>6</v>
      </c>
      <c r="W102" s="9" t="s">
        <v>6</v>
      </c>
    </row>
    <row r="103" spans="1:23" s="4" customFormat="1" ht="12.75">
      <c r="A103" s="9">
        <f aca="true" t="shared" si="34" ref="A103:A166">A102+1</f>
        <v>3</v>
      </c>
      <c r="B103" s="9" t="s">
        <v>30</v>
      </c>
      <c r="C103" s="16" t="str">
        <f t="shared" si="33"/>
        <v>3e BCC</v>
      </c>
      <c r="D103" s="9">
        <v>45</v>
      </c>
      <c r="E103" s="9"/>
      <c r="F103" s="9" t="s">
        <v>69</v>
      </c>
      <c r="G103" s="7" t="s">
        <v>6</v>
      </c>
      <c r="H103" s="9"/>
      <c r="I103" s="9" t="s">
        <v>6</v>
      </c>
      <c r="J103" s="9" t="s">
        <v>6</v>
      </c>
      <c r="K103" s="9" t="s">
        <v>6</v>
      </c>
      <c r="L103" s="9" t="s">
        <v>6</v>
      </c>
      <c r="M103" s="9" t="s">
        <v>6</v>
      </c>
      <c r="N103" s="9" t="s">
        <v>6</v>
      </c>
      <c r="O103" s="9" t="s">
        <v>6</v>
      </c>
      <c r="P103" s="9" t="s">
        <v>6</v>
      </c>
      <c r="Q103" s="9" t="s">
        <v>6</v>
      </c>
      <c r="R103" s="9" t="s">
        <v>6</v>
      </c>
      <c r="S103" s="9" t="s">
        <v>6</v>
      </c>
      <c r="T103" s="9" t="s">
        <v>6</v>
      </c>
      <c r="U103" s="9" t="s">
        <v>6</v>
      </c>
      <c r="V103" s="9" t="s">
        <v>6</v>
      </c>
      <c r="W103" s="9" t="s">
        <v>6</v>
      </c>
    </row>
    <row r="104" spans="1:23" s="4" customFormat="1" ht="12.75">
      <c r="A104" s="9">
        <f t="shared" si="34"/>
        <v>4</v>
      </c>
      <c r="B104" s="9" t="s">
        <v>30</v>
      </c>
      <c r="C104" s="16" t="str">
        <f t="shared" si="33"/>
        <v>4e BCC</v>
      </c>
      <c r="D104" s="9">
        <v>45</v>
      </c>
      <c r="E104" s="9"/>
      <c r="F104" s="9" t="s">
        <v>74</v>
      </c>
      <c r="G104" s="7" t="s">
        <v>17</v>
      </c>
      <c r="H104" s="9"/>
      <c r="I104" s="9" t="s">
        <v>17</v>
      </c>
      <c r="J104" s="9" t="s">
        <v>17</v>
      </c>
      <c r="K104" s="9" t="s">
        <v>17</v>
      </c>
      <c r="L104" s="9" t="s">
        <v>17</v>
      </c>
      <c r="M104" s="9" t="s">
        <v>17</v>
      </c>
      <c r="N104" s="9" t="s">
        <v>17</v>
      </c>
      <c r="O104" s="9" t="s">
        <v>17</v>
      </c>
      <c r="P104" s="9" t="s">
        <v>17</v>
      </c>
      <c r="Q104" s="9" t="s">
        <v>17</v>
      </c>
      <c r="R104" s="9" t="s">
        <v>17</v>
      </c>
      <c r="S104" s="9" t="s">
        <v>17</v>
      </c>
      <c r="T104" s="9" t="s">
        <v>17</v>
      </c>
      <c r="U104" s="9" t="s">
        <v>17</v>
      </c>
      <c r="V104" s="9" t="s">
        <v>17</v>
      </c>
      <c r="W104" s="9" t="s">
        <v>17</v>
      </c>
    </row>
    <row r="105" spans="1:23" s="4" customFormat="1" ht="12.75">
      <c r="A105" s="9">
        <f t="shared" si="34"/>
        <v>5</v>
      </c>
      <c r="B105" s="9" t="s">
        <v>30</v>
      </c>
      <c r="C105" s="16" t="str">
        <f t="shared" si="33"/>
        <v>5e BCC</v>
      </c>
      <c r="D105" s="9">
        <v>45</v>
      </c>
      <c r="E105" s="9"/>
      <c r="F105" s="9" t="s">
        <v>69</v>
      </c>
      <c r="G105" s="7" t="s">
        <v>6</v>
      </c>
      <c r="H105" s="9"/>
      <c r="I105" s="9" t="s">
        <v>6</v>
      </c>
      <c r="J105" s="9" t="s">
        <v>6</v>
      </c>
      <c r="K105" s="9" t="s">
        <v>6</v>
      </c>
      <c r="L105" s="9" t="s">
        <v>6</v>
      </c>
      <c r="M105" s="9" t="s">
        <v>6</v>
      </c>
      <c r="N105" s="9" t="s">
        <v>6</v>
      </c>
      <c r="O105" s="9" t="s">
        <v>6</v>
      </c>
      <c r="P105" s="9" t="s">
        <v>6</v>
      </c>
      <c r="Q105" s="9" t="s">
        <v>6</v>
      </c>
      <c r="R105" s="9" t="s">
        <v>6</v>
      </c>
      <c r="S105" s="9" t="s">
        <v>6</v>
      </c>
      <c r="T105" s="9" t="s">
        <v>6</v>
      </c>
      <c r="U105" s="9" t="s">
        <v>6</v>
      </c>
      <c r="V105" s="9" t="s">
        <v>6</v>
      </c>
      <c r="W105" s="9" t="s">
        <v>6</v>
      </c>
    </row>
    <row r="106" spans="1:23" s="4" customFormat="1" ht="12.75">
      <c r="A106" s="9">
        <f t="shared" si="34"/>
        <v>6</v>
      </c>
      <c r="B106" s="9" t="s">
        <v>30</v>
      </c>
      <c r="C106" s="16" t="str">
        <f t="shared" si="33"/>
        <v>6e BCC</v>
      </c>
      <c r="D106" s="9">
        <v>45</v>
      </c>
      <c r="E106" s="9"/>
      <c r="F106" s="9" t="s">
        <v>69</v>
      </c>
      <c r="G106" s="7" t="s">
        <v>6</v>
      </c>
      <c r="H106" s="9"/>
      <c r="I106" s="9" t="s">
        <v>6</v>
      </c>
      <c r="J106" s="9" t="s">
        <v>6</v>
      </c>
      <c r="K106" s="9" t="s">
        <v>6</v>
      </c>
      <c r="L106" s="9" t="s">
        <v>6</v>
      </c>
      <c r="M106" s="9" t="s">
        <v>6</v>
      </c>
      <c r="N106" s="9" t="s">
        <v>6</v>
      </c>
      <c r="O106" s="9" t="s">
        <v>6</v>
      </c>
      <c r="P106" s="9" t="s">
        <v>6</v>
      </c>
      <c r="Q106" s="9" t="s">
        <v>6</v>
      </c>
      <c r="R106" s="9" t="s">
        <v>6</v>
      </c>
      <c r="S106" s="9" t="s">
        <v>6</v>
      </c>
      <c r="T106" s="9" t="s">
        <v>6</v>
      </c>
      <c r="U106" s="9" t="s">
        <v>6</v>
      </c>
      <c r="V106" s="9" t="s">
        <v>6</v>
      </c>
      <c r="W106" s="9" t="s">
        <v>6</v>
      </c>
    </row>
    <row r="107" spans="1:23" s="4" customFormat="1" ht="12.75">
      <c r="A107" s="9">
        <f t="shared" si="34"/>
        <v>7</v>
      </c>
      <c r="B107" s="9" t="s">
        <v>30</v>
      </c>
      <c r="C107" s="16" t="str">
        <f t="shared" si="33"/>
        <v>7e BCC</v>
      </c>
      <c r="D107" s="9">
        <v>45</v>
      </c>
      <c r="E107" s="9"/>
      <c r="F107" s="9" t="s">
        <v>74</v>
      </c>
      <c r="G107" s="7" t="s">
        <v>17</v>
      </c>
      <c r="H107" s="9"/>
      <c r="I107" s="9" t="s">
        <v>17</v>
      </c>
      <c r="J107" s="9" t="s">
        <v>17</v>
      </c>
      <c r="K107" s="9" t="s">
        <v>17</v>
      </c>
      <c r="L107" s="9" t="s">
        <v>17</v>
      </c>
      <c r="M107" s="9" t="s">
        <v>17</v>
      </c>
      <c r="N107" s="9" t="s">
        <v>17</v>
      </c>
      <c r="O107" s="9" t="s">
        <v>17</v>
      </c>
      <c r="P107" s="9" t="s">
        <v>17</v>
      </c>
      <c r="Q107" s="9" t="s">
        <v>17</v>
      </c>
      <c r="R107" s="9" t="s">
        <v>17</v>
      </c>
      <c r="S107" s="9" t="s">
        <v>17</v>
      </c>
      <c r="T107" s="9" t="s">
        <v>17</v>
      </c>
      <c r="U107" s="9" t="s">
        <v>17</v>
      </c>
      <c r="V107" s="9" t="s">
        <v>17</v>
      </c>
      <c r="W107" s="9" t="s">
        <v>17</v>
      </c>
    </row>
    <row r="108" spans="1:23" s="4" customFormat="1" ht="12.75">
      <c r="A108" s="9">
        <f t="shared" si="34"/>
        <v>8</v>
      </c>
      <c r="B108" s="9" t="s">
        <v>30</v>
      </c>
      <c r="C108" s="16" t="str">
        <f t="shared" si="33"/>
        <v>8e BCC</v>
      </c>
      <c r="D108" s="9">
        <v>34</v>
      </c>
      <c r="E108" s="9"/>
      <c r="F108" s="9" t="s">
        <v>32</v>
      </c>
      <c r="G108" s="7" t="s">
        <v>15</v>
      </c>
      <c r="H108" s="9"/>
      <c r="I108" s="9" t="s">
        <v>15</v>
      </c>
      <c r="J108" s="9" t="s">
        <v>15</v>
      </c>
      <c r="K108" s="9" t="s">
        <v>15</v>
      </c>
      <c r="L108" s="9" t="s">
        <v>15</v>
      </c>
      <c r="M108" s="9" t="s">
        <v>15</v>
      </c>
      <c r="N108" s="9" t="s">
        <v>15</v>
      </c>
      <c r="O108" s="9" t="s">
        <v>15</v>
      </c>
      <c r="P108" s="9" t="s">
        <v>15</v>
      </c>
      <c r="Q108" s="9" t="s">
        <v>15</v>
      </c>
      <c r="R108" s="9" t="s">
        <v>15</v>
      </c>
      <c r="S108" s="9" t="s">
        <v>15</v>
      </c>
      <c r="T108" s="9" t="s">
        <v>15</v>
      </c>
      <c r="U108" s="9" t="s">
        <v>15</v>
      </c>
      <c r="V108" s="9" t="s">
        <v>15</v>
      </c>
      <c r="W108" s="9" t="s">
        <v>15</v>
      </c>
    </row>
    <row r="109" spans="1:23" s="4" customFormat="1" ht="12.75">
      <c r="A109" s="9">
        <f t="shared" si="34"/>
        <v>9</v>
      </c>
      <c r="B109" s="9" t="s">
        <v>30</v>
      </c>
      <c r="C109" s="16" t="str">
        <f t="shared" si="33"/>
        <v>9e BCC</v>
      </c>
      <c r="D109" s="9">
        <v>45</v>
      </c>
      <c r="E109" s="9"/>
      <c r="F109" s="9" t="s">
        <v>69</v>
      </c>
      <c r="G109" s="7" t="s">
        <v>6</v>
      </c>
      <c r="H109" s="9"/>
      <c r="I109" s="9" t="s">
        <v>6</v>
      </c>
      <c r="J109" s="9" t="s">
        <v>6</v>
      </c>
      <c r="K109" s="9" t="s">
        <v>6</v>
      </c>
      <c r="L109" s="9" t="s">
        <v>6</v>
      </c>
      <c r="M109" s="9" t="s">
        <v>6</v>
      </c>
      <c r="N109" s="9" t="s">
        <v>6</v>
      </c>
      <c r="O109" s="9" t="s">
        <v>6</v>
      </c>
      <c r="P109" s="9" t="s">
        <v>6</v>
      </c>
      <c r="Q109" s="9" t="s">
        <v>6</v>
      </c>
      <c r="R109" s="9" t="s">
        <v>6</v>
      </c>
      <c r="S109" s="9" t="s">
        <v>6</v>
      </c>
      <c r="T109" s="9" t="s">
        <v>6</v>
      </c>
      <c r="U109" s="9" t="s">
        <v>6</v>
      </c>
      <c r="V109" s="9" t="s">
        <v>6</v>
      </c>
      <c r="W109" s="9" t="s">
        <v>6</v>
      </c>
    </row>
    <row r="110" spans="1:23" s="4" customFormat="1" ht="12.75">
      <c r="A110" s="9">
        <f t="shared" si="34"/>
        <v>10</v>
      </c>
      <c r="B110" s="9" t="s">
        <v>30</v>
      </c>
      <c r="C110" s="16" t="str">
        <f t="shared" si="33"/>
        <v>10e BCC</v>
      </c>
      <c r="D110" s="9">
        <v>45</v>
      </c>
      <c r="E110" s="9"/>
      <c r="F110" s="9" t="s">
        <v>69</v>
      </c>
      <c r="G110" s="7" t="s">
        <v>6</v>
      </c>
      <c r="H110" s="9"/>
      <c r="I110" s="9" t="s">
        <v>6</v>
      </c>
      <c r="J110" s="9" t="s">
        <v>6</v>
      </c>
      <c r="K110" s="9" t="s">
        <v>6</v>
      </c>
      <c r="L110" s="9" t="s">
        <v>6</v>
      </c>
      <c r="M110" s="9" t="s">
        <v>6</v>
      </c>
      <c r="N110" s="9" t="s">
        <v>6</v>
      </c>
      <c r="O110" s="9" t="s">
        <v>6</v>
      </c>
      <c r="P110" s="9" t="s">
        <v>6</v>
      </c>
      <c r="Q110" s="9" t="s">
        <v>6</v>
      </c>
      <c r="R110" s="9" t="s">
        <v>6</v>
      </c>
      <c r="S110" s="9" t="s">
        <v>6</v>
      </c>
      <c r="T110" s="9" t="s">
        <v>6</v>
      </c>
      <c r="U110" s="9" t="s">
        <v>6</v>
      </c>
      <c r="V110" s="9" t="s">
        <v>6</v>
      </c>
      <c r="W110" s="9" t="s">
        <v>6</v>
      </c>
    </row>
    <row r="111" spans="1:23" s="4" customFormat="1" ht="12.75">
      <c r="A111" s="9">
        <f t="shared" si="34"/>
        <v>11</v>
      </c>
      <c r="B111" s="9" t="s">
        <v>30</v>
      </c>
      <c r="C111" s="16" t="str">
        <f t="shared" si="33"/>
        <v>11e BCC</v>
      </c>
      <c r="D111" s="9">
        <v>63</v>
      </c>
      <c r="E111" s="9"/>
      <c r="F111" s="9" t="s">
        <v>84</v>
      </c>
      <c r="G111" s="7" t="s">
        <v>20</v>
      </c>
      <c r="H111" s="9"/>
      <c r="I111" s="9" t="s">
        <v>20</v>
      </c>
      <c r="J111" s="9" t="s">
        <v>20</v>
      </c>
      <c r="K111" s="9" t="s">
        <v>20</v>
      </c>
      <c r="L111" s="9" t="s">
        <v>20</v>
      </c>
      <c r="M111" s="9" t="s">
        <v>20</v>
      </c>
      <c r="N111" s="9" t="s">
        <v>20</v>
      </c>
      <c r="O111" s="9" t="s">
        <v>20</v>
      </c>
      <c r="P111" s="9" t="s">
        <v>20</v>
      </c>
      <c r="Q111" s="9" t="s">
        <v>20</v>
      </c>
      <c r="R111" s="9" t="s">
        <v>20</v>
      </c>
      <c r="S111" s="9" t="s">
        <v>20</v>
      </c>
      <c r="T111" s="9" t="s">
        <v>20</v>
      </c>
      <c r="U111" s="9" t="s">
        <v>20</v>
      </c>
      <c r="V111" s="9" t="s">
        <v>20</v>
      </c>
      <c r="W111" s="9" t="s">
        <v>20</v>
      </c>
    </row>
    <row r="112" spans="1:23" s="4" customFormat="1" ht="12.75">
      <c r="A112" s="9">
        <f t="shared" si="34"/>
        <v>12</v>
      </c>
      <c r="B112" s="9" t="s">
        <v>30</v>
      </c>
      <c r="C112" s="16" t="str">
        <f t="shared" si="33"/>
        <v>12e BCC</v>
      </c>
      <c r="D112" s="9">
        <v>45</v>
      </c>
      <c r="E112" s="9"/>
      <c r="F112" s="9" t="s">
        <v>69</v>
      </c>
      <c r="G112" s="7" t="s">
        <v>6</v>
      </c>
      <c r="H112" s="9"/>
      <c r="I112" s="9" t="s">
        <v>6</v>
      </c>
      <c r="J112" s="9" t="s">
        <v>6</v>
      </c>
      <c r="K112" s="9" t="s">
        <v>6</v>
      </c>
      <c r="L112" s="9" t="s">
        <v>6</v>
      </c>
      <c r="M112" s="9" t="s">
        <v>6</v>
      </c>
      <c r="N112" s="9" t="s">
        <v>6</v>
      </c>
      <c r="O112" s="9" t="s">
        <v>6</v>
      </c>
      <c r="P112" s="9" t="s">
        <v>6</v>
      </c>
      <c r="Q112" s="9" t="s">
        <v>6</v>
      </c>
      <c r="R112" s="9" t="s">
        <v>6</v>
      </c>
      <c r="S112" s="9" t="s">
        <v>6</v>
      </c>
      <c r="T112" s="9" t="s">
        <v>6</v>
      </c>
      <c r="U112" s="9" t="s">
        <v>6</v>
      </c>
      <c r="V112" s="9" t="s">
        <v>6</v>
      </c>
      <c r="W112" s="9" t="s">
        <v>6</v>
      </c>
    </row>
    <row r="113" spans="1:23" s="4" customFormat="1" ht="12.75">
      <c r="A113" s="9">
        <f t="shared" si="34"/>
        <v>13</v>
      </c>
      <c r="B113" s="9" t="s">
        <v>30</v>
      </c>
      <c r="C113" s="16" t="str">
        <f t="shared" si="33"/>
        <v>13e BCC</v>
      </c>
      <c r="D113" s="9">
        <v>45</v>
      </c>
      <c r="E113" s="9"/>
      <c r="F113" s="9" t="s">
        <v>88</v>
      </c>
      <c r="G113" s="7" t="s">
        <v>12</v>
      </c>
      <c r="H113" s="9"/>
      <c r="I113" s="9" t="s">
        <v>12</v>
      </c>
      <c r="J113" s="9" t="s">
        <v>12</v>
      </c>
      <c r="K113" s="9" t="s">
        <v>12</v>
      </c>
      <c r="L113" s="9" t="s">
        <v>12</v>
      </c>
      <c r="M113" s="9" t="s">
        <v>12</v>
      </c>
      <c r="N113" s="9" t="s">
        <v>12</v>
      </c>
      <c r="O113" s="9" t="s">
        <v>12</v>
      </c>
      <c r="P113" s="9" t="s">
        <v>12</v>
      </c>
      <c r="Q113" s="9" t="s">
        <v>12</v>
      </c>
      <c r="R113" s="9" t="s">
        <v>12</v>
      </c>
      <c r="S113" s="9" t="s">
        <v>12</v>
      </c>
      <c r="T113" s="9" t="s">
        <v>12</v>
      </c>
      <c r="U113" s="9" t="s">
        <v>12</v>
      </c>
      <c r="V113" s="9" t="s">
        <v>12</v>
      </c>
      <c r="W113" s="9" t="s">
        <v>12</v>
      </c>
    </row>
    <row r="114" spans="1:23" s="4" customFormat="1" ht="12.75">
      <c r="A114" s="9">
        <f t="shared" si="34"/>
        <v>14</v>
      </c>
      <c r="B114" s="9" t="s">
        <v>30</v>
      </c>
      <c r="C114" s="16" t="str">
        <f t="shared" si="33"/>
        <v>14e BCC</v>
      </c>
      <c r="D114" s="9">
        <v>45</v>
      </c>
      <c r="E114" s="9"/>
      <c r="F114" s="9" t="s">
        <v>90</v>
      </c>
      <c r="G114" s="7" t="s">
        <v>12</v>
      </c>
      <c r="H114" s="9"/>
      <c r="I114" s="9" t="s">
        <v>12</v>
      </c>
      <c r="J114" s="9" t="s">
        <v>12</v>
      </c>
      <c r="K114" s="9" t="s">
        <v>12</v>
      </c>
      <c r="L114" s="9" t="s">
        <v>12</v>
      </c>
      <c r="M114" s="9" t="s">
        <v>12</v>
      </c>
      <c r="N114" s="9" t="s">
        <v>12</v>
      </c>
      <c r="O114" s="9" t="s">
        <v>12</v>
      </c>
      <c r="P114" s="9" t="s">
        <v>12</v>
      </c>
      <c r="Q114" s="9" t="s">
        <v>12</v>
      </c>
      <c r="R114" s="9" t="s">
        <v>12</v>
      </c>
      <c r="S114" s="9" t="s">
        <v>12</v>
      </c>
      <c r="T114" s="9" t="s">
        <v>12</v>
      </c>
      <c r="U114" s="9" t="s">
        <v>12</v>
      </c>
      <c r="V114" s="9" t="s">
        <v>12</v>
      </c>
      <c r="W114" s="9" t="s">
        <v>12</v>
      </c>
    </row>
    <row r="115" spans="1:23" s="4" customFormat="1" ht="12.75">
      <c r="A115" s="9">
        <f t="shared" si="34"/>
        <v>15</v>
      </c>
      <c r="B115" s="9" t="s">
        <v>30</v>
      </c>
      <c r="C115" s="16" t="str">
        <f t="shared" si="33"/>
        <v>15e BCC</v>
      </c>
      <c r="D115" s="9">
        <v>34</v>
      </c>
      <c r="E115" s="9"/>
      <c r="F115" s="9" t="s">
        <v>32</v>
      </c>
      <c r="G115" s="7" t="s">
        <v>15</v>
      </c>
      <c r="H115" s="9"/>
      <c r="I115" s="9" t="s">
        <v>15</v>
      </c>
      <c r="J115" s="9" t="s">
        <v>15</v>
      </c>
      <c r="K115" s="9" t="s">
        <v>15</v>
      </c>
      <c r="L115" s="9" t="s">
        <v>15</v>
      </c>
      <c r="M115" s="9" t="s">
        <v>15</v>
      </c>
      <c r="N115" s="9" t="s">
        <v>15</v>
      </c>
      <c r="O115" s="9" t="s">
        <v>15</v>
      </c>
      <c r="P115" s="9" t="s">
        <v>15</v>
      </c>
      <c r="Q115" s="9" t="s">
        <v>15</v>
      </c>
      <c r="R115" s="9" t="s">
        <v>15</v>
      </c>
      <c r="S115" s="9" t="s">
        <v>15</v>
      </c>
      <c r="T115" s="9" t="s">
        <v>15</v>
      </c>
      <c r="U115" s="9" t="s">
        <v>15</v>
      </c>
      <c r="V115" s="9" t="s">
        <v>15</v>
      </c>
      <c r="W115" s="9" t="s">
        <v>15</v>
      </c>
    </row>
    <row r="116" spans="1:23" s="4" customFormat="1" ht="12.75">
      <c r="A116" s="9">
        <f t="shared" si="34"/>
        <v>16</v>
      </c>
      <c r="B116" s="9" t="s">
        <v>30</v>
      </c>
      <c r="C116" s="16" t="str">
        <f t="shared" si="33"/>
        <v>16e BCC</v>
      </c>
      <c r="D116" s="9">
        <v>45</v>
      </c>
      <c r="E116" s="9"/>
      <c r="F116" s="9" t="s">
        <v>69</v>
      </c>
      <c r="G116" s="7" t="s">
        <v>6</v>
      </c>
      <c r="H116" s="9"/>
      <c r="I116" s="9" t="s">
        <v>6</v>
      </c>
      <c r="J116" s="9" t="s">
        <v>6</v>
      </c>
      <c r="K116" s="9" t="s">
        <v>6</v>
      </c>
      <c r="L116" s="9" t="s">
        <v>6</v>
      </c>
      <c r="M116" s="9" t="s">
        <v>6</v>
      </c>
      <c r="N116" s="9" t="s">
        <v>6</v>
      </c>
      <c r="O116" s="9" t="s">
        <v>6</v>
      </c>
      <c r="P116" s="9" t="s">
        <v>6</v>
      </c>
      <c r="Q116" s="9" t="s">
        <v>6</v>
      </c>
      <c r="R116" s="9" t="s">
        <v>6</v>
      </c>
      <c r="S116" s="9" t="s">
        <v>6</v>
      </c>
      <c r="T116" s="9" t="s">
        <v>6</v>
      </c>
      <c r="U116" s="9" t="s">
        <v>6</v>
      </c>
      <c r="V116" s="9" t="s">
        <v>6</v>
      </c>
      <c r="W116" s="9" t="s">
        <v>6</v>
      </c>
    </row>
    <row r="117" spans="1:23" s="4" customFormat="1" ht="12.75">
      <c r="A117" s="9">
        <f t="shared" si="34"/>
        <v>17</v>
      </c>
      <c r="B117" s="9" t="s">
        <v>30</v>
      </c>
      <c r="C117" s="16" t="str">
        <f t="shared" si="33"/>
        <v>17e BCC</v>
      </c>
      <c r="D117" s="9">
        <v>45</v>
      </c>
      <c r="E117" s="9"/>
      <c r="F117" s="9" t="s">
        <v>69</v>
      </c>
      <c r="G117" s="7" t="s">
        <v>6</v>
      </c>
      <c r="H117" s="9"/>
      <c r="I117" s="9" t="s">
        <v>6</v>
      </c>
      <c r="J117" s="9" t="s">
        <v>6</v>
      </c>
      <c r="K117" s="9" t="s">
        <v>6</v>
      </c>
      <c r="L117" s="9" t="s">
        <v>6</v>
      </c>
      <c r="M117" s="9" t="s">
        <v>6</v>
      </c>
      <c r="N117" s="9" t="s">
        <v>6</v>
      </c>
      <c r="O117" s="9" t="s">
        <v>6</v>
      </c>
      <c r="P117" s="9" t="s">
        <v>6</v>
      </c>
      <c r="Q117" s="9" t="s">
        <v>6</v>
      </c>
      <c r="R117" s="9" t="s">
        <v>6</v>
      </c>
      <c r="S117" s="9" t="s">
        <v>6</v>
      </c>
      <c r="T117" s="9" t="s">
        <v>6</v>
      </c>
      <c r="U117" s="9" t="s">
        <v>6</v>
      </c>
      <c r="V117" s="9" t="s">
        <v>6</v>
      </c>
      <c r="W117" s="9" t="s">
        <v>6</v>
      </c>
    </row>
    <row r="118" spans="1:23" s="4" customFormat="1" ht="12.75">
      <c r="A118" s="9">
        <f t="shared" si="34"/>
        <v>18</v>
      </c>
      <c r="B118" s="9" t="s">
        <v>30</v>
      </c>
      <c r="C118" s="16" t="str">
        <f t="shared" si="33"/>
        <v>18e BCC</v>
      </c>
      <c r="D118" s="9">
        <v>63</v>
      </c>
      <c r="E118" s="9"/>
      <c r="F118" s="9" t="s">
        <v>61</v>
      </c>
      <c r="G118" s="7" t="s">
        <v>20</v>
      </c>
      <c r="H118" s="9"/>
      <c r="I118" s="9" t="s">
        <v>20</v>
      </c>
      <c r="J118" s="9" t="s">
        <v>20</v>
      </c>
      <c r="K118" s="9" t="s">
        <v>20</v>
      </c>
      <c r="L118" s="9" t="s">
        <v>20</v>
      </c>
      <c r="M118" s="9" t="s">
        <v>20</v>
      </c>
      <c r="N118" s="9" t="s">
        <v>20</v>
      </c>
      <c r="O118" s="9" t="s">
        <v>20</v>
      </c>
      <c r="P118" s="9" t="s">
        <v>20</v>
      </c>
      <c r="Q118" s="9" t="s">
        <v>20</v>
      </c>
      <c r="R118" s="9" t="s">
        <v>20</v>
      </c>
      <c r="S118" s="9" t="s">
        <v>20</v>
      </c>
      <c r="T118" s="9" t="s">
        <v>20</v>
      </c>
      <c r="U118" s="9" t="s">
        <v>20</v>
      </c>
      <c r="V118" s="9" t="s">
        <v>20</v>
      </c>
      <c r="W118" s="9" t="s">
        <v>20</v>
      </c>
    </row>
    <row r="119" spans="1:23" s="4" customFormat="1" ht="12.75">
      <c r="A119" s="9">
        <f t="shared" si="34"/>
        <v>19</v>
      </c>
      <c r="B119" s="9" t="s">
        <v>30</v>
      </c>
      <c r="C119" s="16" t="str">
        <f t="shared" si="33"/>
        <v>19e BCC</v>
      </c>
      <c r="D119" s="9">
        <v>45</v>
      </c>
      <c r="E119" s="9"/>
      <c r="F119" s="9" t="s">
        <v>97</v>
      </c>
      <c r="G119" s="7" t="s">
        <v>19</v>
      </c>
      <c r="H119" s="9"/>
      <c r="I119" s="9" t="s">
        <v>19</v>
      </c>
      <c r="J119" s="9" t="s">
        <v>19</v>
      </c>
      <c r="K119" s="9" t="s">
        <v>19</v>
      </c>
      <c r="L119" s="9" t="s">
        <v>19</v>
      </c>
      <c r="M119" s="9" t="s">
        <v>19</v>
      </c>
      <c r="N119" s="9" t="s">
        <v>19</v>
      </c>
      <c r="O119" s="9" t="s">
        <v>19</v>
      </c>
      <c r="P119" s="9" t="s">
        <v>19</v>
      </c>
      <c r="Q119" s="9" t="s">
        <v>19</v>
      </c>
      <c r="R119" s="9" t="s">
        <v>19</v>
      </c>
      <c r="S119" s="9" t="s">
        <v>19</v>
      </c>
      <c r="T119" s="9" t="s">
        <v>19</v>
      </c>
      <c r="U119" s="9" t="s">
        <v>19</v>
      </c>
      <c r="V119" s="9" t="s">
        <v>19</v>
      </c>
      <c r="W119" s="9" t="s">
        <v>19</v>
      </c>
    </row>
    <row r="120" spans="1:23" s="4" customFormat="1" ht="12.75">
      <c r="A120" s="9">
        <f t="shared" si="34"/>
        <v>20</v>
      </c>
      <c r="B120" s="9" t="s">
        <v>30</v>
      </c>
      <c r="C120" s="16" t="str">
        <f t="shared" si="33"/>
        <v>20e BCC</v>
      </c>
      <c r="D120" s="9">
        <v>45</v>
      </c>
      <c r="E120" s="9"/>
      <c r="F120" s="9" t="s">
        <v>69</v>
      </c>
      <c r="G120" s="7" t="s">
        <v>6</v>
      </c>
      <c r="H120" s="9"/>
      <c r="I120" s="9" t="s">
        <v>6</v>
      </c>
      <c r="J120" s="9" t="s">
        <v>6</v>
      </c>
      <c r="K120" s="9" t="s">
        <v>6</v>
      </c>
      <c r="L120" s="9" t="s">
        <v>6</v>
      </c>
      <c r="M120" s="9" t="s">
        <v>6</v>
      </c>
      <c r="N120" s="9" t="s">
        <v>6</v>
      </c>
      <c r="O120" s="9" t="s">
        <v>6</v>
      </c>
      <c r="P120" s="9" t="s">
        <v>6</v>
      </c>
      <c r="Q120" s="9" t="s">
        <v>6</v>
      </c>
      <c r="R120" s="9" t="s">
        <v>6</v>
      </c>
      <c r="S120" s="9" t="s">
        <v>6</v>
      </c>
      <c r="T120" s="9" t="s">
        <v>6</v>
      </c>
      <c r="U120" s="9" t="s">
        <v>6</v>
      </c>
      <c r="V120" s="9" t="s">
        <v>6</v>
      </c>
      <c r="W120" s="9" t="s">
        <v>6</v>
      </c>
    </row>
    <row r="121" spans="1:23" s="4" customFormat="1" ht="12.75">
      <c r="A121" s="9">
        <f t="shared" si="34"/>
        <v>21</v>
      </c>
      <c r="B121" s="9" t="s">
        <v>30</v>
      </c>
      <c r="C121" s="16" t="str">
        <f t="shared" si="33"/>
        <v>21e BCC</v>
      </c>
      <c r="D121" s="9">
        <v>45</v>
      </c>
      <c r="E121" s="9"/>
      <c r="F121" s="9" t="s">
        <v>69</v>
      </c>
      <c r="G121" s="7" t="s">
        <v>6</v>
      </c>
      <c r="H121" s="9"/>
      <c r="I121" s="9" t="s">
        <v>6</v>
      </c>
      <c r="J121" s="9" t="s">
        <v>6</v>
      </c>
      <c r="K121" s="9" t="s">
        <v>6</v>
      </c>
      <c r="L121" s="9" t="s">
        <v>6</v>
      </c>
      <c r="M121" s="9" t="s">
        <v>6</v>
      </c>
      <c r="N121" s="9" t="s">
        <v>6</v>
      </c>
      <c r="O121" s="9" t="s">
        <v>6</v>
      </c>
      <c r="P121" s="9" t="s">
        <v>6</v>
      </c>
      <c r="Q121" s="9" t="s">
        <v>6</v>
      </c>
      <c r="R121" s="9" t="s">
        <v>6</v>
      </c>
      <c r="S121" s="9" t="s">
        <v>6</v>
      </c>
      <c r="T121" s="9" t="s">
        <v>6</v>
      </c>
      <c r="U121" s="9" t="s">
        <v>6</v>
      </c>
      <c r="V121" s="9" t="s">
        <v>6</v>
      </c>
      <c r="W121" s="9" t="s">
        <v>6</v>
      </c>
    </row>
    <row r="122" spans="1:23" s="4" customFormat="1" ht="12.75">
      <c r="A122" s="9">
        <f t="shared" si="34"/>
        <v>22</v>
      </c>
      <c r="B122" s="9" t="s">
        <v>30</v>
      </c>
      <c r="C122" s="16" t="str">
        <f t="shared" si="33"/>
        <v>22e BCC</v>
      </c>
      <c r="D122" s="9">
        <v>45</v>
      </c>
      <c r="E122" s="9"/>
      <c r="F122" s="9" t="s">
        <v>69</v>
      </c>
      <c r="G122" s="7" t="s">
        <v>6</v>
      </c>
      <c r="H122" s="9"/>
      <c r="I122" s="9" t="s">
        <v>6</v>
      </c>
      <c r="J122" s="9" t="s">
        <v>6</v>
      </c>
      <c r="K122" s="9" t="s">
        <v>6</v>
      </c>
      <c r="L122" s="9" t="s">
        <v>6</v>
      </c>
      <c r="M122" s="9" t="s">
        <v>6</v>
      </c>
      <c r="N122" s="9" t="s">
        <v>6</v>
      </c>
      <c r="O122" s="9" t="s">
        <v>6</v>
      </c>
      <c r="P122" s="9" t="s">
        <v>6</v>
      </c>
      <c r="Q122" s="9" t="s">
        <v>6</v>
      </c>
      <c r="R122" s="9" t="s">
        <v>6</v>
      </c>
      <c r="S122" s="9" t="s">
        <v>6</v>
      </c>
      <c r="T122" s="9" t="s">
        <v>6</v>
      </c>
      <c r="U122" s="9" t="s">
        <v>6</v>
      </c>
      <c r="V122" s="9" t="s">
        <v>6</v>
      </c>
      <c r="W122" s="9" t="s">
        <v>6</v>
      </c>
    </row>
    <row r="123" spans="1:23" s="4" customFormat="1" ht="12.75">
      <c r="A123" s="9">
        <f t="shared" si="34"/>
        <v>23</v>
      </c>
      <c r="B123" s="9" t="s">
        <v>30</v>
      </c>
      <c r="C123" s="16" t="str">
        <f t="shared" si="33"/>
        <v>23e BCC</v>
      </c>
      <c r="D123" s="9">
        <v>45</v>
      </c>
      <c r="E123" s="9"/>
      <c r="F123" s="9" t="s">
        <v>69</v>
      </c>
      <c r="G123" s="7" t="s">
        <v>6</v>
      </c>
      <c r="H123" s="9"/>
      <c r="I123" s="9" t="s">
        <v>6</v>
      </c>
      <c r="J123" s="9" t="s">
        <v>6</v>
      </c>
      <c r="K123" s="9" t="s">
        <v>6</v>
      </c>
      <c r="L123" s="9" t="s">
        <v>6</v>
      </c>
      <c r="M123" s="9" t="s">
        <v>6</v>
      </c>
      <c r="N123" s="9" t="s">
        <v>6</v>
      </c>
      <c r="O123" s="9" t="s">
        <v>6</v>
      </c>
      <c r="P123" s="9" t="s">
        <v>6</v>
      </c>
      <c r="Q123" s="9" t="s">
        <v>6</v>
      </c>
      <c r="R123" s="9" t="s">
        <v>6</v>
      </c>
      <c r="S123" s="9" t="s">
        <v>6</v>
      </c>
      <c r="T123" s="9" t="s">
        <v>6</v>
      </c>
      <c r="U123" s="9" t="s">
        <v>6</v>
      </c>
      <c r="V123" s="9" t="s">
        <v>6</v>
      </c>
      <c r="W123" s="9" t="s">
        <v>6</v>
      </c>
    </row>
    <row r="124" spans="1:23" s="4" customFormat="1" ht="12.75">
      <c r="A124" s="9">
        <f t="shared" si="34"/>
        <v>24</v>
      </c>
      <c r="B124" s="9" t="s">
        <v>30</v>
      </c>
      <c r="C124" s="16" t="str">
        <f t="shared" si="33"/>
        <v>24e BCC</v>
      </c>
      <c r="D124" s="9">
        <v>45</v>
      </c>
      <c r="E124" s="9"/>
      <c r="F124" s="9" t="s">
        <v>69</v>
      </c>
      <c r="G124" s="7" t="s">
        <v>6</v>
      </c>
      <c r="H124" s="9"/>
      <c r="I124" s="9" t="s">
        <v>6</v>
      </c>
      <c r="J124" s="9" t="s">
        <v>6</v>
      </c>
      <c r="K124" s="9" t="s">
        <v>6</v>
      </c>
      <c r="L124" s="9" t="s">
        <v>6</v>
      </c>
      <c r="M124" s="9" t="s">
        <v>6</v>
      </c>
      <c r="N124" s="9" t="s">
        <v>6</v>
      </c>
      <c r="O124" s="9" t="s">
        <v>6</v>
      </c>
      <c r="P124" s="9" t="s">
        <v>6</v>
      </c>
      <c r="Q124" s="9" t="s">
        <v>6</v>
      </c>
      <c r="R124" s="9" t="s">
        <v>6</v>
      </c>
      <c r="S124" s="9" t="s">
        <v>6</v>
      </c>
      <c r="T124" s="9" t="s">
        <v>6</v>
      </c>
      <c r="U124" s="9" t="s">
        <v>6</v>
      </c>
      <c r="V124" s="9" t="s">
        <v>6</v>
      </c>
      <c r="W124" s="9" t="s">
        <v>6</v>
      </c>
    </row>
    <row r="125" spans="1:23" s="4" customFormat="1" ht="12.75">
      <c r="A125" s="9">
        <f t="shared" si="34"/>
        <v>25</v>
      </c>
      <c r="B125" s="9" t="s">
        <v>30</v>
      </c>
      <c r="C125" s="16" t="str">
        <f t="shared" si="33"/>
        <v>25e BCC</v>
      </c>
      <c r="D125" s="9">
        <v>45</v>
      </c>
      <c r="E125" s="9"/>
      <c r="F125" s="9" t="s">
        <v>35</v>
      </c>
      <c r="G125" s="7" t="s">
        <v>13</v>
      </c>
      <c r="H125" s="9"/>
      <c r="I125" s="9" t="s">
        <v>13</v>
      </c>
      <c r="J125" s="9" t="s">
        <v>13</v>
      </c>
      <c r="K125" s="9" t="s">
        <v>13</v>
      </c>
      <c r="L125" s="9" t="s">
        <v>13</v>
      </c>
      <c r="M125" s="9" t="s">
        <v>13</v>
      </c>
      <c r="N125" s="9" t="s">
        <v>13</v>
      </c>
      <c r="O125" s="9" t="s">
        <v>13</v>
      </c>
      <c r="P125" s="9" t="s">
        <v>13</v>
      </c>
      <c r="Q125" s="9" t="s">
        <v>13</v>
      </c>
      <c r="R125" s="9" t="s">
        <v>13</v>
      </c>
      <c r="S125" s="9" t="s">
        <v>13</v>
      </c>
      <c r="T125" s="9" t="s">
        <v>13</v>
      </c>
      <c r="U125" s="9" t="s">
        <v>13</v>
      </c>
      <c r="V125" s="9" t="s">
        <v>13</v>
      </c>
      <c r="W125" s="9" t="s">
        <v>13</v>
      </c>
    </row>
    <row r="126" spans="1:23" s="4" customFormat="1" ht="12.75">
      <c r="A126" s="9">
        <f t="shared" si="34"/>
        <v>26</v>
      </c>
      <c r="B126" s="9" t="s">
        <v>30</v>
      </c>
      <c r="C126" s="16" t="str">
        <f t="shared" si="33"/>
        <v>26e BCC</v>
      </c>
      <c r="D126" s="9">
        <v>45</v>
      </c>
      <c r="E126" s="9"/>
      <c r="F126" s="9" t="s">
        <v>35</v>
      </c>
      <c r="G126" s="7" t="s">
        <v>13</v>
      </c>
      <c r="H126" s="9"/>
      <c r="I126" s="9" t="s">
        <v>13</v>
      </c>
      <c r="J126" s="9" t="s">
        <v>13</v>
      </c>
      <c r="K126" s="9" t="s">
        <v>13</v>
      </c>
      <c r="L126" s="9" t="s">
        <v>13</v>
      </c>
      <c r="M126" s="9" t="s">
        <v>13</v>
      </c>
      <c r="N126" s="9" t="s">
        <v>13</v>
      </c>
      <c r="O126" s="9" t="s">
        <v>13</v>
      </c>
      <c r="P126" s="9" t="s">
        <v>13</v>
      </c>
      <c r="Q126" s="9" t="s">
        <v>13</v>
      </c>
      <c r="R126" s="9" t="s">
        <v>13</v>
      </c>
      <c r="S126" s="9" t="s">
        <v>13</v>
      </c>
      <c r="T126" s="9" t="s">
        <v>13</v>
      </c>
      <c r="U126" s="9" t="s">
        <v>13</v>
      </c>
      <c r="V126" s="9" t="s">
        <v>13</v>
      </c>
      <c r="W126" s="9" t="s">
        <v>13</v>
      </c>
    </row>
    <row r="127" spans="1:23" s="4" customFormat="1" ht="12.75">
      <c r="A127" s="9">
        <f t="shared" si="34"/>
        <v>27</v>
      </c>
      <c r="B127" s="9" t="s">
        <v>30</v>
      </c>
      <c r="C127" s="16" t="str">
        <f t="shared" si="33"/>
        <v>27e BCC</v>
      </c>
      <c r="D127" s="9">
        <v>45</v>
      </c>
      <c r="E127" s="9"/>
      <c r="F127" s="9" t="s">
        <v>90</v>
      </c>
      <c r="G127" s="7" t="s">
        <v>12</v>
      </c>
      <c r="H127" s="9"/>
      <c r="I127" s="9" t="s">
        <v>12</v>
      </c>
      <c r="J127" s="9" t="s">
        <v>12</v>
      </c>
      <c r="K127" s="9" t="s">
        <v>12</v>
      </c>
      <c r="L127" s="9" t="s">
        <v>12</v>
      </c>
      <c r="M127" s="9" t="s">
        <v>12</v>
      </c>
      <c r="N127" s="9" t="s">
        <v>12</v>
      </c>
      <c r="O127" s="9" t="s">
        <v>12</v>
      </c>
      <c r="P127" s="9" t="s">
        <v>12</v>
      </c>
      <c r="Q127" s="9" t="s">
        <v>12</v>
      </c>
      <c r="R127" s="9" t="s">
        <v>12</v>
      </c>
      <c r="S127" s="9" t="s">
        <v>12</v>
      </c>
      <c r="T127" s="9" t="s">
        <v>12</v>
      </c>
      <c r="U127" s="9" t="s">
        <v>12</v>
      </c>
      <c r="V127" s="9" t="s">
        <v>12</v>
      </c>
      <c r="W127" s="9" t="s">
        <v>12</v>
      </c>
    </row>
    <row r="128" spans="1:23" s="4" customFormat="1" ht="12.75">
      <c r="A128" s="9">
        <f t="shared" si="34"/>
        <v>28</v>
      </c>
      <c r="B128" s="9" t="s">
        <v>30</v>
      </c>
      <c r="C128" s="16" t="str">
        <f t="shared" si="33"/>
        <v>28e BCC</v>
      </c>
      <c r="D128" s="9">
        <v>34</v>
      </c>
      <c r="E128" s="9"/>
      <c r="F128" s="9" t="s">
        <v>32</v>
      </c>
      <c r="G128" s="7" t="s">
        <v>15</v>
      </c>
      <c r="H128" s="9"/>
      <c r="I128" s="9" t="s">
        <v>15</v>
      </c>
      <c r="J128" s="9" t="s">
        <v>15</v>
      </c>
      <c r="K128" s="9" t="s">
        <v>15</v>
      </c>
      <c r="L128" s="9" t="s">
        <v>15</v>
      </c>
      <c r="M128" s="9" t="s">
        <v>15</v>
      </c>
      <c r="N128" s="9" t="s">
        <v>15</v>
      </c>
      <c r="O128" s="9" t="s">
        <v>15</v>
      </c>
      <c r="P128" s="9" t="s">
        <v>15</v>
      </c>
      <c r="Q128" s="9" t="s">
        <v>15</v>
      </c>
      <c r="R128" s="9" t="s">
        <v>15</v>
      </c>
      <c r="S128" s="9" t="s">
        <v>15</v>
      </c>
      <c r="T128" s="9" t="s">
        <v>15</v>
      </c>
      <c r="U128" s="9" t="s">
        <v>15</v>
      </c>
      <c r="V128" s="9" t="s">
        <v>15</v>
      </c>
      <c r="W128" s="9" t="s">
        <v>15</v>
      </c>
    </row>
    <row r="129" spans="1:23" s="4" customFormat="1" ht="12.75">
      <c r="A129" s="9">
        <f t="shared" si="34"/>
        <v>29</v>
      </c>
      <c r="B129" s="9" t="s">
        <v>30</v>
      </c>
      <c r="C129" s="16" t="str">
        <f t="shared" si="33"/>
        <v>29e BCC</v>
      </c>
      <c r="D129" s="9">
        <v>63</v>
      </c>
      <c r="E129" s="9"/>
      <c r="F129" s="9" t="s">
        <v>61</v>
      </c>
      <c r="G129" s="7" t="s">
        <v>20</v>
      </c>
      <c r="H129" s="9"/>
      <c r="I129" s="9" t="s">
        <v>20</v>
      </c>
      <c r="J129" s="9" t="s">
        <v>20</v>
      </c>
      <c r="K129" s="9" t="s">
        <v>20</v>
      </c>
      <c r="L129" s="9" t="s">
        <v>20</v>
      </c>
      <c r="M129" s="9" t="s">
        <v>20</v>
      </c>
      <c r="N129" s="9" t="s">
        <v>20</v>
      </c>
      <c r="O129" s="9" t="s">
        <v>20</v>
      </c>
      <c r="P129" s="9" t="s">
        <v>20</v>
      </c>
      <c r="Q129" s="9" t="s">
        <v>20</v>
      </c>
      <c r="R129" s="9" t="s">
        <v>20</v>
      </c>
      <c r="S129" s="9" t="s">
        <v>20</v>
      </c>
      <c r="T129" s="9" t="s">
        <v>20</v>
      </c>
      <c r="U129" s="9" t="s">
        <v>20</v>
      </c>
      <c r="V129" s="9" t="s">
        <v>20</v>
      </c>
      <c r="W129" s="9" t="s">
        <v>20</v>
      </c>
    </row>
    <row r="130" spans="1:23" s="4" customFormat="1" ht="12.75">
      <c r="A130" s="9">
        <f t="shared" si="34"/>
        <v>30</v>
      </c>
      <c r="B130" s="9" t="s">
        <v>30</v>
      </c>
      <c r="C130" s="16" t="str">
        <f t="shared" si="33"/>
        <v>30e BCC</v>
      </c>
      <c r="D130" s="9">
        <v>63</v>
      </c>
      <c r="E130" s="9"/>
      <c r="F130" s="9" t="s">
        <v>61</v>
      </c>
      <c r="G130" s="7" t="s">
        <v>20</v>
      </c>
      <c r="H130" s="9"/>
      <c r="I130" s="9" t="s">
        <v>20</v>
      </c>
      <c r="J130" s="9" t="s">
        <v>20</v>
      </c>
      <c r="K130" s="9" t="s">
        <v>20</v>
      </c>
      <c r="L130" s="9" t="s">
        <v>20</v>
      </c>
      <c r="M130" s="9" t="s">
        <v>20</v>
      </c>
      <c r="N130" s="9" t="s">
        <v>20</v>
      </c>
      <c r="O130" s="9" t="s">
        <v>20</v>
      </c>
      <c r="P130" s="9" t="s">
        <v>20</v>
      </c>
      <c r="Q130" s="9" t="s">
        <v>20</v>
      </c>
      <c r="R130" s="9" t="s">
        <v>20</v>
      </c>
      <c r="S130" s="9" t="s">
        <v>20</v>
      </c>
      <c r="T130" s="9" t="s">
        <v>20</v>
      </c>
      <c r="U130" s="9" t="s">
        <v>20</v>
      </c>
      <c r="V130" s="9" t="s">
        <v>20</v>
      </c>
      <c r="W130" s="9" t="s">
        <v>20</v>
      </c>
    </row>
    <row r="131" spans="1:23" s="4" customFormat="1" ht="12.75">
      <c r="A131" s="9">
        <f t="shared" si="34"/>
        <v>31</v>
      </c>
      <c r="B131" s="9" t="s">
        <v>30</v>
      </c>
      <c r="C131" s="16" t="str">
        <f t="shared" si="33"/>
        <v>31e BCC</v>
      </c>
      <c r="D131" s="9">
        <v>63</v>
      </c>
      <c r="E131" s="9"/>
      <c r="F131" s="9" t="s">
        <v>61</v>
      </c>
      <c r="G131" s="7" t="s">
        <v>20</v>
      </c>
      <c r="H131" s="9"/>
      <c r="I131" s="9" t="s">
        <v>20</v>
      </c>
      <c r="J131" s="9" t="s">
        <v>20</v>
      </c>
      <c r="K131" s="9" t="s">
        <v>20</v>
      </c>
      <c r="L131" s="9" t="s">
        <v>20</v>
      </c>
      <c r="M131" s="9" t="s">
        <v>20</v>
      </c>
      <c r="N131" s="9" t="s">
        <v>20</v>
      </c>
      <c r="O131" s="9" t="s">
        <v>20</v>
      </c>
      <c r="P131" s="9" t="s">
        <v>20</v>
      </c>
      <c r="Q131" s="9" t="s">
        <v>20</v>
      </c>
      <c r="R131" s="9" t="s">
        <v>20</v>
      </c>
      <c r="S131" s="9" t="s">
        <v>20</v>
      </c>
      <c r="T131" s="9" t="s">
        <v>20</v>
      </c>
      <c r="U131" s="9" t="s">
        <v>20</v>
      </c>
      <c r="V131" s="9" t="s">
        <v>20</v>
      </c>
      <c r="W131" s="9" t="s">
        <v>20</v>
      </c>
    </row>
    <row r="132" spans="1:23" s="4" customFormat="1" ht="12.75">
      <c r="A132" s="9">
        <f t="shared" si="34"/>
        <v>32</v>
      </c>
      <c r="B132" s="9" t="s">
        <v>30</v>
      </c>
      <c r="C132" s="16" t="str">
        <f t="shared" si="33"/>
        <v>32e BCC</v>
      </c>
      <c r="D132" s="9">
        <v>45</v>
      </c>
      <c r="E132" s="9"/>
      <c r="F132" s="9" t="s">
        <v>109</v>
      </c>
      <c r="G132" s="7" t="s">
        <v>6</v>
      </c>
      <c r="H132" s="9"/>
      <c r="I132" s="9" t="s">
        <v>6</v>
      </c>
      <c r="J132" s="9" t="s">
        <v>6</v>
      </c>
      <c r="K132" s="9" t="s">
        <v>6</v>
      </c>
      <c r="L132" s="9" t="s">
        <v>6</v>
      </c>
      <c r="M132" s="9" t="s">
        <v>6</v>
      </c>
      <c r="N132" s="9" t="s">
        <v>6</v>
      </c>
      <c r="O132" s="9" t="s">
        <v>6</v>
      </c>
      <c r="P132" s="9" t="s">
        <v>6</v>
      </c>
      <c r="Q132" s="9" t="s">
        <v>6</v>
      </c>
      <c r="R132" s="9" t="s">
        <v>6</v>
      </c>
      <c r="S132" s="9" t="s">
        <v>6</v>
      </c>
      <c r="T132" s="9" t="s">
        <v>6</v>
      </c>
      <c r="U132" s="9" t="s">
        <v>6</v>
      </c>
      <c r="V132" s="9" t="s">
        <v>6</v>
      </c>
      <c r="W132" s="9" t="s">
        <v>6</v>
      </c>
    </row>
    <row r="133" spans="1:23" s="4" customFormat="1" ht="12.75">
      <c r="A133" s="9">
        <f t="shared" si="34"/>
        <v>33</v>
      </c>
      <c r="B133" s="9" t="s">
        <v>30</v>
      </c>
      <c r="C133" s="16" t="str">
        <f t="shared" si="33"/>
        <v>33e BCC</v>
      </c>
      <c r="D133" s="9">
        <v>63</v>
      </c>
      <c r="E133" s="9"/>
      <c r="F133" s="9" t="s">
        <v>61</v>
      </c>
      <c r="G133" s="7" t="s">
        <v>20</v>
      </c>
      <c r="H133" s="9"/>
      <c r="I133" s="9" t="s">
        <v>20</v>
      </c>
      <c r="J133" s="9" t="s">
        <v>20</v>
      </c>
      <c r="K133" s="9" t="s">
        <v>20</v>
      </c>
      <c r="L133" s="9" t="s">
        <v>20</v>
      </c>
      <c r="M133" s="9" t="s">
        <v>20</v>
      </c>
      <c r="N133" s="9" t="s">
        <v>20</v>
      </c>
      <c r="O133" s="9" t="s">
        <v>20</v>
      </c>
      <c r="P133" s="9" t="s">
        <v>20</v>
      </c>
      <c r="Q133" s="9" t="s">
        <v>20</v>
      </c>
      <c r="R133" s="9" t="s">
        <v>20</v>
      </c>
      <c r="S133" s="9" t="s">
        <v>20</v>
      </c>
      <c r="T133" s="9" t="s">
        <v>20</v>
      </c>
      <c r="U133" s="9" t="s">
        <v>20</v>
      </c>
      <c r="V133" s="9" t="s">
        <v>20</v>
      </c>
      <c r="W133" s="9" t="s">
        <v>20</v>
      </c>
    </row>
    <row r="134" spans="1:23" s="4" customFormat="1" ht="12.75">
      <c r="A134" s="9">
        <f t="shared" si="34"/>
        <v>34</v>
      </c>
      <c r="B134" s="9" t="s">
        <v>30</v>
      </c>
      <c r="C134" s="16" t="str">
        <f t="shared" si="33"/>
        <v>34e BCC</v>
      </c>
      <c r="D134" s="9">
        <v>45</v>
      </c>
      <c r="E134" s="9"/>
      <c r="F134" s="9" t="s">
        <v>109</v>
      </c>
      <c r="G134" s="7" t="s">
        <v>6</v>
      </c>
      <c r="H134" s="9"/>
      <c r="I134" s="9" t="s">
        <v>6</v>
      </c>
      <c r="J134" s="9" t="s">
        <v>6</v>
      </c>
      <c r="K134" s="9" t="s">
        <v>6</v>
      </c>
      <c r="L134" s="9" t="s">
        <v>6</v>
      </c>
      <c r="M134" s="9" t="s">
        <v>6</v>
      </c>
      <c r="N134" s="9" t="s">
        <v>6</v>
      </c>
      <c r="O134" s="9" t="s">
        <v>6</v>
      </c>
      <c r="P134" s="9" t="s">
        <v>6</v>
      </c>
      <c r="Q134" s="9" t="s">
        <v>6</v>
      </c>
      <c r="R134" s="9" t="s">
        <v>6</v>
      </c>
      <c r="S134" s="9" t="s">
        <v>6</v>
      </c>
      <c r="T134" s="9" t="s">
        <v>6</v>
      </c>
      <c r="U134" s="9" t="s">
        <v>6</v>
      </c>
      <c r="V134" s="9" t="s">
        <v>6</v>
      </c>
      <c r="W134" s="9" t="s">
        <v>6</v>
      </c>
    </row>
    <row r="135" spans="1:23" s="4" customFormat="1" ht="12.75">
      <c r="A135" s="9">
        <f t="shared" si="34"/>
        <v>35</v>
      </c>
      <c r="B135" s="9" t="s">
        <v>30</v>
      </c>
      <c r="C135" s="16" t="str">
        <f t="shared" si="33"/>
        <v>35e BCC</v>
      </c>
      <c r="D135" s="9">
        <v>45</v>
      </c>
      <c r="E135" s="9"/>
      <c r="F135" s="9" t="s">
        <v>109</v>
      </c>
      <c r="G135" s="7" t="s">
        <v>6</v>
      </c>
      <c r="H135" s="9"/>
      <c r="I135" s="9" t="s">
        <v>6</v>
      </c>
      <c r="J135" s="9" t="s">
        <v>6</v>
      </c>
      <c r="K135" s="9" t="s">
        <v>6</v>
      </c>
      <c r="L135" s="9" t="s">
        <v>6</v>
      </c>
      <c r="M135" s="9" t="s">
        <v>6</v>
      </c>
      <c r="N135" s="9" t="s">
        <v>6</v>
      </c>
      <c r="O135" s="9" t="s">
        <v>6</v>
      </c>
      <c r="P135" s="9" t="s">
        <v>6</v>
      </c>
      <c r="Q135" s="9" t="s">
        <v>6</v>
      </c>
      <c r="R135" s="9" t="s">
        <v>6</v>
      </c>
      <c r="S135" s="9" t="s">
        <v>6</v>
      </c>
      <c r="T135" s="9" t="s">
        <v>6</v>
      </c>
      <c r="U135" s="9" t="s">
        <v>6</v>
      </c>
      <c r="V135" s="9" t="s">
        <v>6</v>
      </c>
      <c r="W135" s="9" t="s">
        <v>6</v>
      </c>
    </row>
    <row r="136" spans="1:23" s="4" customFormat="1" ht="12.75">
      <c r="A136" s="9">
        <f t="shared" si="34"/>
        <v>36</v>
      </c>
      <c r="B136" s="9" t="s">
        <v>30</v>
      </c>
      <c r="C136" s="16" t="str">
        <f t="shared" si="33"/>
        <v>36e BCC</v>
      </c>
      <c r="D136" s="9">
        <v>63</v>
      </c>
      <c r="E136" s="9"/>
      <c r="F136" s="9" t="s">
        <v>61</v>
      </c>
      <c r="G136" s="7" t="s">
        <v>20</v>
      </c>
      <c r="H136" s="9"/>
      <c r="I136" s="9" t="s">
        <v>20</v>
      </c>
      <c r="J136" s="9" t="s">
        <v>20</v>
      </c>
      <c r="K136" s="9" t="s">
        <v>20</v>
      </c>
      <c r="L136" s="9" t="s">
        <v>20</v>
      </c>
      <c r="M136" s="9" t="s">
        <v>20</v>
      </c>
      <c r="N136" s="9" t="s">
        <v>20</v>
      </c>
      <c r="O136" s="9" t="s">
        <v>20</v>
      </c>
      <c r="P136" s="9" t="s">
        <v>20</v>
      </c>
      <c r="Q136" s="9" t="s">
        <v>20</v>
      </c>
      <c r="R136" s="9" t="s">
        <v>20</v>
      </c>
      <c r="S136" s="9" t="s">
        <v>20</v>
      </c>
      <c r="T136" s="9" t="s">
        <v>20</v>
      </c>
      <c r="U136" s="9" t="s">
        <v>20</v>
      </c>
      <c r="V136" s="9" t="s">
        <v>20</v>
      </c>
      <c r="W136" s="9" t="s">
        <v>20</v>
      </c>
    </row>
    <row r="137" spans="1:23" s="4" customFormat="1" ht="12.75">
      <c r="A137" s="9">
        <f t="shared" si="34"/>
        <v>37</v>
      </c>
      <c r="B137" s="9" t="s">
        <v>30</v>
      </c>
      <c r="C137" s="16" t="str">
        <f t="shared" si="33"/>
        <v>37e BCC</v>
      </c>
      <c r="D137" s="9">
        <v>34</v>
      </c>
      <c r="E137" s="9"/>
      <c r="F137" s="9" t="s">
        <v>32</v>
      </c>
      <c r="G137" s="7" t="s">
        <v>15</v>
      </c>
      <c r="H137" s="9"/>
      <c r="I137" s="9" t="s">
        <v>15</v>
      </c>
      <c r="J137" s="9" t="s">
        <v>15</v>
      </c>
      <c r="K137" s="9" t="s">
        <v>15</v>
      </c>
      <c r="L137" s="9" t="s">
        <v>15</v>
      </c>
      <c r="M137" s="9" t="s">
        <v>15</v>
      </c>
      <c r="N137" s="9" t="s">
        <v>15</v>
      </c>
      <c r="O137" s="9" t="s">
        <v>15</v>
      </c>
      <c r="P137" s="9" t="s">
        <v>15</v>
      </c>
      <c r="Q137" s="9" t="s">
        <v>15</v>
      </c>
      <c r="R137" s="9" t="s">
        <v>15</v>
      </c>
      <c r="S137" s="9" t="s">
        <v>15</v>
      </c>
      <c r="T137" s="9" t="s">
        <v>15</v>
      </c>
      <c r="U137" s="9" t="s">
        <v>15</v>
      </c>
      <c r="V137" s="9" t="s">
        <v>15</v>
      </c>
      <c r="W137" s="9" t="s">
        <v>15</v>
      </c>
    </row>
    <row r="138" spans="1:23" s="4" customFormat="1" ht="12.75">
      <c r="A138" s="9">
        <f t="shared" si="34"/>
        <v>38</v>
      </c>
      <c r="B138" s="9" t="s">
        <v>30</v>
      </c>
      <c r="C138" s="16" t="str">
        <f t="shared" si="33"/>
        <v>38e BCC</v>
      </c>
      <c r="D138" s="9">
        <v>45</v>
      </c>
      <c r="E138" s="9"/>
      <c r="F138" s="9" t="s">
        <v>88</v>
      </c>
      <c r="G138" s="7" t="s">
        <v>12</v>
      </c>
      <c r="H138" s="9"/>
      <c r="I138" s="9" t="s">
        <v>12</v>
      </c>
      <c r="J138" s="9" t="s">
        <v>12</v>
      </c>
      <c r="K138" s="9" t="s">
        <v>12</v>
      </c>
      <c r="L138" s="9" t="s">
        <v>12</v>
      </c>
      <c r="M138" s="9" t="s">
        <v>12</v>
      </c>
      <c r="N138" s="9" t="s">
        <v>12</v>
      </c>
      <c r="O138" s="9" t="s">
        <v>12</v>
      </c>
      <c r="P138" s="9" t="s">
        <v>12</v>
      </c>
      <c r="Q138" s="9" t="s">
        <v>12</v>
      </c>
      <c r="R138" s="9" t="s">
        <v>12</v>
      </c>
      <c r="S138" s="9" t="s">
        <v>12</v>
      </c>
      <c r="T138" s="9" t="s">
        <v>12</v>
      </c>
      <c r="U138" s="9" t="s">
        <v>12</v>
      </c>
      <c r="V138" s="9" t="s">
        <v>12</v>
      </c>
      <c r="W138" s="9" t="s">
        <v>12</v>
      </c>
    </row>
    <row r="139" spans="1:23" s="4" customFormat="1" ht="12.75">
      <c r="A139" s="9">
        <f t="shared" si="34"/>
        <v>39</v>
      </c>
      <c r="B139" s="9" t="s">
        <v>30</v>
      </c>
      <c r="C139" s="16" t="str">
        <f t="shared" si="33"/>
        <v>39e BCC</v>
      </c>
      <c r="D139" s="9">
        <v>45</v>
      </c>
      <c r="E139" s="9"/>
      <c r="F139" s="9" t="s">
        <v>109</v>
      </c>
      <c r="G139" s="7" t="s">
        <v>6</v>
      </c>
      <c r="H139" s="9"/>
      <c r="I139" s="9" t="s">
        <v>6</v>
      </c>
      <c r="J139" s="9" t="s">
        <v>6</v>
      </c>
      <c r="K139" s="9" t="s">
        <v>6</v>
      </c>
      <c r="L139" s="9" t="s">
        <v>6</v>
      </c>
      <c r="M139" s="9" t="s">
        <v>6</v>
      </c>
      <c r="N139" s="9" t="s">
        <v>6</v>
      </c>
      <c r="O139" s="9" t="s">
        <v>6</v>
      </c>
      <c r="P139" s="9" t="s">
        <v>6</v>
      </c>
      <c r="Q139" s="9" t="s">
        <v>6</v>
      </c>
      <c r="R139" s="9" t="s">
        <v>6</v>
      </c>
      <c r="S139" s="9" t="s">
        <v>6</v>
      </c>
      <c r="T139" s="9" t="s">
        <v>6</v>
      </c>
      <c r="U139" s="9" t="s">
        <v>6</v>
      </c>
      <c r="V139" s="9" t="s">
        <v>6</v>
      </c>
      <c r="W139" s="9" t="s">
        <v>6</v>
      </c>
    </row>
    <row r="140" spans="1:23" s="4" customFormat="1" ht="12.75">
      <c r="A140" s="9">
        <f t="shared" si="34"/>
        <v>40</v>
      </c>
      <c r="B140" s="9" t="s">
        <v>30</v>
      </c>
      <c r="C140" s="16" t="str">
        <f t="shared" si="33"/>
        <v>40e BCC</v>
      </c>
      <c r="D140" s="9">
        <v>45</v>
      </c>
      <c r="E140" s="9"/>
      <c r="F140" s="9" t="s">
        <v>37</v>
      </c>
      <c r="G140" s="7" t="s">
        <v>6</v>
      </c>
      <c r="H140" s="9"/>
      <c r="I140" s="9" t="s">
        <v>6</v>
      </c>
      <c r="J140" s="9" t="s">
        <v>6</v>
      </c>
      <c r="K140" s="9" t="s">
        <v>6</v>
      </c>
      <c r="L140" s="9" t="s">
        <v>6</v>
      </c>
      <c r="M140" s="9" t="s">
        <v>6</v>
      </c>
      <c r="N140" s="9" t="s">
        <v>6</v>
      </c>
      <c r="O140" s="9" t="s">
        <v>6</v>
      </c>
      <c r="P140" s="9" t="s">
        <v>6</v>
      </c>
      <c r="Q140" s="9" t="s">
        <v>6</v>
      </c>
      <c r="R140" s="9" t="s">
        <v>6</v>
      </c>
      <c r="S140" s="9" t="s">
        <v>6</v>
      </c>
      <c r="T140" s="9" t="s">
        <v>6</v>
      </c>
      <c r="U140" s="9" t="s">
        <v>6</v>
      </c>
      <c r="V140" s="9" t="s">
        <v>6</v>
      </c>
      <c r="W140" s="9" t="s">
        <v>6</v>
      </c>
    </row>
    <row r="141" spans="1:23" s="4" customFormat="1" ht="12.75">
      <c r="A141" s="9">
        <f t="shared" si="34"/>
        <v>41</v>
      </c>
      <c r="B141" s="9" t="s">
        <v>30</v>
      </c>
      <c r="C141" s="16" t="str">
        <f t="shared" si="33"/>
        <v>41e BCC</v>
      </c>
      <c r="D141" s="9">
        <v>34</v>
      </c>
      <c r="E141" s="9"/>
      <c r="F141" s="9" t="s">
        <v>32</v>
      </c>
      <c r="G141" s="7" t="s">
        <v>15</v>
      </c>
      <c r="H141" s="9"/>
      <c r="I141" s="9" t="s">
        <v>15</v>
      </c>
      <c r="J141" s="9" t="s">
        <v>15</v>
      </c>
      <c r="K141" s="9" t="s">
        <v>15</v>
      </c>
      <c r="L141" s="9" t="s">
        <v>15</v>
      </c>
      <c r="M141" s="9" t="s">
        <v>15</v>
      </c>
      <c r="N141" s="9" t="s">
        <v>15</v>
      </c>
      <c r="O141" s="9" t="s">
        <v>15</v>
      </c>
      <c r="P141" s="9" t="s">
        <v>15</v>
      </c>
      <c r="Q141" s="9" t="s">
        <v>15</v>
      </c>
      <c r="R141" s="9" t="s">
        <v>15</v>
      </c>
      <c r="S141" s="9" t="s">
        <v>15</v>
      </c>
      <c r="T141" s="9" t="s">
        <v>15</v>
      </c>
      <c r="U141" s="9" t="s">
        <v>15</v>
      </c>
      <c r="V141" s="9" t="s">
        <v>15</v>
      </c>
      <c r="W141" s="9" t="s">
        <v>15</v>
      </c>
    </row>
    <row r="142" spans="1:23" s="4" customFormat="1" ht="12.75">
      <c r="A142" s="9">
        <f t="shared" si="34"/>
        <v>42</v>
      </c>
      <c r="B142" s="9" t="s">
        <v>30</v>
      </c>
      <c r="C142" s="16" t="str">
        <f t="shared" si="33"/>
        <v>42e BCC</v>
      </c>
      <c r="D142" s="9">
        <v>45</v>
      </c>
      <c r="E142" s="9"/>
      <c r="F142" s="9" t="s">
        <v>90</v>
      </c>
      <c r="G142" s="7" t="s">
        <v>13</v>
      </c>
      <c r="H142" s="9"/>
      <c r="I142" s="9" t="s">
        <v>13</v>
      </c>
      <c r="J142" s="9" t="s">
        <v>13</v>
      </c>
      <c r="K142" s="9" t="s">
        <v>13</v>
      </c>
      <c r="L142" s="9" t="s">
        <v>13</v>
      </c>
      <c r="M142" s="9" t="s">
        <v>13</v>
      </c>
      <c r="N142" s="9" t="s">
        <v>13</v>
      </c>
      <c r="O142" s="9" t="s">
        <v>13</v>
      </c>
      <c r="P142" s="9" t="s">
        <v>13</v>
      </c>
      <c r="Q142" s="9" t="s">
        <v>13</v>
      </c>
      <c r="R142" s="9" t="s">
        <v>13</v>
      </c>
      <c r="S142" s="9" t="s">
        <v>13</v>
      </c>
      <c r="T142" s="9" t="s">
        <v>13</v>
      </c>
      <c r="U142" s="9" t="s">
        <v>13</v>
      </c>
      <c r="V142" s="9" t="s">
        <v>13</v>
      </c>
      <c r="W142" s="9" t="s">
        <v>13</v>
      </c>
    </row>
    <row r="143" spans="1:23" s="4" customFormat="1" ht="12.75">
      <c r="A143" s="9">
        <f t="shared" si="34"/>
        <v>43</v>
      </c>
      <c r="B143" s="9" t="s">
        <v>30</v>
      </c>
      <c r="C143" s="16" t="str">
        <f t="shared" si="33"/>
        <v>43e BCC</v>
      </c>
      <c r="D143" s="9">
        <v>45</v>
      </c>
      <c r="E143" s="9"/>
      <c r="F143" s="9" t="s">
        <v>109</v>
      </c>
      <c r="G143" s="7" t="s">
        <v>6</v>
      </c>
      <c r="H143" s="9"/>
      <c r="I143" s="9" t="s">
        <v>6</v>
      </c>
      <c r="J143" s="9" t="s">
        <v>6</v>
      </c>
      <c r="K143" s="9" t="s">
        <v>6</v>
      </c>
      <c r="L143" s="9" t="s">
        <v>6</v>
      </c>
      <c r="M143" s="9" t="s">
        <v>6</v>
      </c>
      <c r="N143" s="9" t="s">
        <v>6</v>
      </c>
      <c r="O143" s="9" t="s">
        <v>6</v>
      </c>
      <c r="P143" s="9" t="s">
        <v>6</v>
      </c>
      <c r="Q143" s="9" t="s">
        <v>6</v>
      </c>
      <c r="R143" s="9" t="s">
        <v>6</v>
      </c>
      <c r="S143" s="9" t="s">
        <v>6</v>
      </c>
      <c r="T143" s="9" t="s">
        <v>6</v>
      </c>
      <c r="U143" s="9" t="s">
        <v>6</v>
      </c>
      <c r="V143" s="9" t="s">
        <v>6</v>
      </c>
      <c r="W143" s="9" t="s">
        <v>6</v>
      </c>
    </row>
    <row r="144" spans="1:23" s="4" customFormat="1" ht="12.75">
      <c r="A144" s="9">
        <f t="shared" si="34"/>
        <v>44</v>
      </c>
      <c r="B144" s="9" t="s">
        <v>30</v>
      </c>
      <c r="C144" s="16" t="str">
        <f t="shared" si="33"/>
        <v>44e BCC</v>
      </c>
      <c r="D144" s="9">
        <v>45</v>
      </c>
      <c r="E144" s="9"/>
      <c r="F144" s="9" t="s">
        <v>109</v>
      </c>
      <c r="G144" s="7" t="s">
        <v>6</v>
      </c>
      <c r="H144" s="9"/>
      <c r="I144" s="9" t="s">
        <v>6</v>
      </c>
      <c r="J144" s="9" t="s">
        <v>6</v>
      </c>
      <c r="K144" s="9" t="s">
        <v>6</v>
      </c>
      <c r="L144" s="9" t="s">
        <v>6</v>
      </c>
      <c r="M144" s="9" t="s">
        <v>6</v>
      </c>
      <c r="N144" s="9" t="s">
        <v>6</v>
      </c>
      <c r="O144" s="9" t="s">
        <v>6</v>
      </c>
      <c r="P144" s="9" t="s">
        <v>6</v>
      </c>
      <c r="Q144" s="9" t="s">
        <v>6</v>
      </c>
      <c r="R144" s="9" t="s">
        <v>6</v>
      </c>
      <c r="S144" s="9" t="s">
        <v>6</v>
      </c>
      <c r="T144" s="9" t="s">
        <v>6</v>
      </c>
      <c r="U144" s="9" t="s">
        <v>6</v>
      </c>
      <c r="V144" s="9" t="s">
        <v>6</v>
      </c>
      <c r="W144" s="9" t="s">
        <v>6</v>
      </c>
    </row>
    <row r="145" spans="1:23" s="4" customFormat="1" ht="12.75">
      <c r="A145" s="9">
        <f t="shared" si="34"/>
        <v>45</v>
      </c>
      <c r="B145" s="9" t="s">
        <v>30</v>
      </c>
      <c r="C145" s="16" t="str">
        <f t="shared" si="33"/>
        <v>45e BCC</v>
      </c>
      <c r="D145" s="9">
        <v>45</v>
      </c>
      <c r="E145" s="9"/>
      <c r="F145" s="9" t="s">
        <v>35</v>
      </c>
      <c r="G145" s="7" t="s">
        <v>13</v>
      </c>
      <c r="H145" s="9"/>
      <c r="I145" s="9" t="s">
        <v>13</v>
      </c>
      <c r="J145" s="9" t="s">
        <v>13</v>
      </c>
      <c r="K145" s="9" t="s">
        <v>13</v>
      </c>
      <c r="L145" s="9" t="s">
        <v>13</v>
      </c>
      <c r="M145" s="9" t="s">
        <v>13</v>
      </c>
      <c r="N145" s="9" t="s">
        <v>13</v>
      </c>
      <c r="O145" s="9" t="s">
        <v>13</v>
      </c>
      <c r="P145" s="9" t="s">
        <v>13</v>
      </c>
      <c r="Q145" s="9" t="s">
        <v>13</v>
      </c>
      <c r="R145" s="9" t="s">
        <v>13</v>
      </c>
      <c r="S145" s="9" t="s">
        <v>13</v>
      </c>
      <c r="T145" s="9" t="s">
        <v>13</v>
      </c>
      <c r="U145" s="9" t="s">
        <v>13</v>
      </c>
      <c r="V145" s="9" t="s">
        <v>13</v>
      </c>
      <c r="W145" s="9" t="s">
        <v>13</v>
      </c>
    </row>
    <row r="146" spans="1:23" s="4" customFormat="1" ht="12.75">
      <c r="A146" s="9">
        <f t="shared" si="34"/>
        <v>46</v>
      </c>
      <c r="B146" s="9" t="s">
        <v>30</v>
      </c>
      <c r="C146" s="16" t="str">
        <f t="shared" si="33"/>
        <v>46e BCC</v>
      </c>
      <c r="D146" s="9">
        <v>34</v>
      </c>
      <c r="E146" s="9"/>
      <c r="F146" s="9" t="s">
        <v>32</v>
      </c>
      <c r="G146" s="7" t="s">
        <v>15</v>
      </c>
      <c r="H146" s="9"/>
      <c r="I146" s="9" t="s">
        <v>15</v>
      </c>
      <c r="J146" s="9" t="s">
        <v>15</v>
      </c>
      <c r="K146" s="9" t="s">
        <v>15</v>
      </c>
      <c r="L146" s="9" t="s">
        <v>15</v>
      </c>
      <c r="M146" s="9" t="s">
        <v>15</v>
      </c>
      <c r="N146" s="9" t="s">
        <v>15</v>
      </c>
      <c r="O146" s="9" t="s">
        <v>15</v>
      </c>
      <c r="P146" s="9" t="s">
        <v>15</v>
      </c>
      <c r="Q146" s="9" t="s">
        <v>15</v>
      </c>
      <c r="R146" s="9" t="s">
        <v>15</v>
      </c>
      <c r="S146" s="9" t="s">
        <v>15</v>
      </c>
      <c r="T146" s="9" t="s">
        <v>15</v>
      </c>
      <c r="U146" s="9" t="s">
        <v>15</v>
      </c>
      <c r="V146" s="9" t="s">
        <v>15</v>
      </c>
      <c r="W146" s="9" t="s">
        <v>15</v>
      </c>
    </row>
    <row r="147" spans="1:23" s="4" customFormat="1" ht="12.75">
      <c r="A147" s="9">
        <f t="shared" si="34"/>
        <v>47</v>
      </c>
      <c r="B147" s="9" t="s">
        <v>30</v>
      </c>
      <c r="C147" s="16" t="str">
        <f t="shared" si="33"/>
        <v>47e BCC</v>
      </c>
      <c r="D147" s="9">
        <v>34</v>
      </c>
      <c r="E147" s="9"/>
      <c r="F147" s="9" t="s">
        <v>40</v>
      </c>
      <c r="G147" s="7" t="s">
        <v>15</v>
      </c>
      <c r="H147" s="9"/>
      <c r="I147" s="9" t="s">
        <v>15</v>
      </c>
      <c r="J147" s="9" t="s">
        <v>15</v>
      </c>
      <c r="K147" s="9" t="s">
        <v>15</v>
      </c>
      <c r="L147" s="9" t="s">
        <v>15</v>
      </c>
      <c r="M147" s="9" t="s">
        <v>15</v>
      </c>
      <c r="N147" s="9" t="s">
        <v>15</v>
      </c>
      <c r="O147" s="9" t="s">
        <v>15</v>
      </c>
      <c r="P147" s="9" t="s">
        <v>15</v>
      </c>
      <c r="Q147" s="9" t="s">
        <v>15</v>
      </c>
      <c r="R147" s="9" t="s">
        <v>15</v>
      </c>
      <c r="S147" s="9" t="s">
        <v>15</v>
      </c>
      <c r="T147" s="9" t="s">
        <v>15</v>
      </c>
      <c r="U147" s="9" t="s">
        <v>15</v>
      </c>
      <c r="V147" s="9" t="s">
        <v>15</v>
      </c>
      <c r="W147" s="9" t="s">
        <v>15</v>
      </c>
    </row>
    <row r="148" spans="1:23" s="4" customFormat="1" ht="12.75">
      <c r="A148" s="9">
        <f t="shared" si="34"/>
        <v>48</v>
      </c>
      <c r="B148" s="9" t="s">
        <v>30</v>
      </c>
      <c r="C148" s="16" t="str">
        <f t="shared" si="33"/>
        <v>48e BCC</v>
      </c>
      <c r="D148" s="9">
        <v>45</v>
      </c>
      <c r="E148" s="9"/>
      <c r="F148" s="9" t="s">
        <v>41</v>
      </c>
      <c r="G148" s="7" t="s">
        <v>6</v>
      </c>
      <c r="H148" s="9"/>
      <c r="I148" s="9" t="s">
        <v>6</v>
      </c>
      <c r="J148" s="9" t="s">
        <v>6</v>
      </c>
      <c r="K148" s="9" t="s">
        <v>6</v>
      </c>
      <c r="L148" s="9" t="s">
        <v>6</v>
      </c>
      <c r="M148" s="9" t="s">
        <v>6</v>
      </c>
      <c r="N148" s="9" t="s">
        <v>6</v>
      </c>
      <c r="O148" s="9" t="s">
        <v>6</v>
      </c>
      <c r="P148" s="9" t="s">
        <v>6</v>
      </c>
      <c r="Q148" s="9" t="s">
        <v>6</v>
      </c>
      <c r="R148" s="9" t="s">
        <v>6</v>
      </c>
      <c r="S148" s="9" t="s">
        <v>6</v>
      </c>
      <c r="T148" s="9" t="s">
        <v>6</v>
      </c>
      <c r="U148" s="9" t="s">
        <v>6</v>
      </c>
      <c r="V148" s="9" t="s">
        <v>6</v>
      </c>
      <c r="W148" s="9" t="s">
        <v>6</v>
      </c>
    </row>
    <row r="149" spans="1:23" s="4" customFormat="1" ht="12.75">
      <c r="A149" s="9">
        <f t="shared" si="34"/>
        <v>49</v>
      </c>
      <c r="B149" s="9" t="s">
        <v>30</v>
      </c>
      <c r="C149" s="16" t="str">
        <f t="shared" si="33"/>
        <v>49e BCC</v>
      </c>
      <c r="D149" s="9">
        <v>34</v>
      </c>
      <c r="E149" s="9"/>
      <c r="F149" s="9" t="s">
        <v>32</v>
      </c>
      <c r="G149" s="7" t="s">
        <v>15</v>
      </c>
      <c r="H149" s="9"/>
      <c r="I149" s="9" t="s">
        <v>15</v>
      </c>
      <c r="J149" s="9" t="s">
        <v>15</v>
      </c>
      <c r="K149" s="9" t="s">
        <v>15</v>
      </c>
      <c r="L149" s="9" t="s">
        <v>15</v>
      </c>
      <c r="M149" s="9" t="s">
        <v>15</v>
      </c>
      <c r="N149" s="9" t="s">
        <v>15</v>
      </c>
      <c r="O149" s="9" t="s">
        <v>15</v>
      </c>
      <c r="P149" s="9" t="s">
        <v>15</v>
      </c>
      <c r="Q149" s="9" t="s">
        <v>15</v>
      </c>
      <c r="R149" s="9" t="s">
        <v>15</v>
      </c>
      <c r="S149" s="9" t="s">
        <v>15</v>
      </c>
      <c r="T149" s="9" t="s">
        <v>15</v>
      </c>
      <c r="U149" s="9" t="s">
        <v>15</v>
      </c>
      <c r="V149" s="9" t="s">
        <v>15</v>
      </c>
      <c r="W149" s="9" t="s">
        <v>15</v>
      </c>
    </row>
    <row r="150" spans="1:23" s="4" customFormat="1" ht="12.75">
      <c r="A150" s="9">
        <f t="shared" si="34"/>
        <v>50</v>
      </c>
      <c r="B150" s="9" t="s">
        <v>30</v>
      </c>
      <c r="C150" s="16" t="str">
        <f t="shared" si="33"/>
        <v>50e BCC</v>
      </c>
      <c r="D150" s="9">
        <v>45</v>
      </c>
      <c r="E150" s="9"/>
      <c r="F150" s="9" t="s">
        <v>43</v>
      </c>
      <c r="G150" s="7" t="s">
        <v>20</v>
      </c>
      <c r="H150" s="9"/>
      <c r="I150" s="9" t="s">
        <v>20</v>
      </c>
      <c r="J150" s="9" t="s">
        <v>20</v>
      </c>
      <c r="K150" s="9" t="s">
        <v>20</v>
      </c>
      <c r="L150" s="9" t="s">
        <v>20</v>
      </c>
      <c r="M150" s="9" t="s">
        <v>20</v>
      </c>
      <c r="N150" s="9" t="s">
        <v>20</v>
      </c>
      <c r="O150" s="9" t="s">
        <v>20</v>
      </c>
      <c r="P150" s="9" t="s">
        <v>20</v>
      </c>
      <c r="Q150" s="9" t="s">
        <v>20</v>
      </c>
      <c r="R150" s="9" t="s">
        <v>20</v>
      </c>
      <c r="S150" s="9" t="s">
        <v>20</v>
      </c>
      <c r="T150" s="9" t="s">
        <v>20</v>
      </c>
      <c r="U150" s="9" t="s">
        <v>20</v>
      </c>
      <c r="V150" s="9" t="s">
        <v>20</v>
      </c>
      <c r="W150" s="9" t="s">
        <v>20</v>
      </c>
    </row>
    <row r="151" spans="1:23" s="4" customFormat="1" ht="12.75">
      <c r="A151" s="9">
        <f t="shared" si="34"/>
        <v>51</v>
      </c>
      <c r="B151" s="9" t="s">
        <v>30</v>
      </c>
      <c r="C151" s="16" t="str">
        <f t="shared" si="33"/>
        <v>51e BCC</v>
      </c>
      <c r="D151" s="9">
        <v>8</v>
      </c>
      <c r="E151" s="9"/>
      <c r="F151" s="9" t="s">
        <v>44</v>
      </c>
      <c r="G151" s="7" t="s">
        <v>21</v>
      </c>
      <c r="H151" s="9"/>
      <c r="I151" s="9" t="s">
        <v>21</v>
      </c>
      <c r="J151" s="9" t="s">
        <v>21</v>
      </c>
      <c r="K151" s="9" t="s">
        <v>21</v>
      </c>
      <c r="L151" s="9" t="s">
        <v>21</v>
      </c>
      <c r="M151" s="9" t="s">
        <v>21</v>
      </c>
      <c r="N151" s="9" t="s">
        <v>21</v>
      </c>
      <c r="O151" s="9" t="s">
        <v>21</v>
      </c>
      <c r="P151" s="9" t="s">
        <v>21</v>
      </c>
      <c r="Q151" s="9" t="s">
        <v>21</v>
      </c>
      <c r="R151" s="9" t="s">
        <v>21</v>
      </c>
      <c r="S151" s="9" t="s">
        <v>21</v>
      </c>
      <c r="T151" s="9" t="s">
        <v>21</v>
      </c>
      <c r="U151" s="9" t="s">
        <v>21</v>
      </c>
      <c r="V151" s="9" t="s">
        <v>21</v>
      </c>
      <c r="W151" s="9" t="s">
        <v>21</v>
      </c>
    </row>
    <row r="152" spans="1:23" s="4" customFormat="1" ht="12.75">
      <c r="A152" s="9">
        <f t="shared" si="34"/>
        <v>52</v>
      </c>
      <c r="B152" s="9" t="s">
        <v>30</v>
      </c>
      <c r="C152" s="16" t="str">
        <f t="shared" si="33"/>
        <v>52e BCC</v>
      </c>
      <c r="D152" s="9"/>
      <c r="E152" s="9"/>
      <c r="F152" s="9"/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s="4" customFormat="1" ht="12.75">
      <c r="A153" s="9">
        <f t="shared" si="34"/>
        <v>53</v>
      </c>
      <c r="B153" s="9" t="s">
        <v>30</v>
      </c>
      <c r="C153" s="16" t="str">
        <f t="shared" si="33"/>
        <v>53e BCC</v>
      </c>
      <c r="D153" s="9"/>
      <c r="E153" s="9"/>
      <c r="F153" s="9"/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s="4" customFormat="1" ht="12.75">
      <c r="A154" s="9">
        <f t="shared" si="34"/>
        <v>54</v>
      </c>
      <c r="B154" s="9" t="s">
        <v>30</v>
      </c>
      <c r="C154" s="16" t="str">
        <f t="shared" si="33"/>
        <v>54e BCC</v>
      </c>
      <c r="D154" s="9"/>
      <c r="E154" s="9"/>
      <c r="F154" s="9"/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s="4" customFormat="1" ht="12.75">
      <c r="A155" s="9">
        <f t="shared" si="34"/>
        <v>55</v>
      </c>
      <c r="B155" s="9" t="s">
        <v>30</v>
      </c>
      <c r="C155" s="16" t="str">
        <f t="shared" si="33"/>
        <v>55e BCC</v>
      </c>
      <c r="D155" s="9"/>
      <c r="E155" s="9"/>
      <c r="F155" s="9"/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s="4" customFormat="1" ht="12.75">
      <c r="A156" s="9">
        <f t="shared" si="34"/>
        <v>56</v>
      </c>
      <c r="B156" s="9" t="s">
        <v>30</v>
      </c>
      <c r="C156" s="16" t="str">
        <f t="shared" si="33"/>
        <v>56e BCC</v>
      </c>
      <c r="D156" s="9"/>
      <c r="E156" s="9"/>
      <c r="F156" s="9"/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s="4" customFormat="1" ht="12.75">
      <c r="A157" s="9">
        <f t="shared" si="34"/>
        <v>57</v>
      </c>
      <c r="B157" s="9" t="s">
        <v>30</v>
      </c>
      <c r="C157" s="16" t="str">
        <f t="shared" si="33"/>
        <v>57e BCC</v>
      </c>
      <c r="D157" s="9"/>
      <c r="E157" s="9"/>
      <c r="F157" s="9"/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s="4" customFormat="1" ht="12.75">
      <c r="A158" s="9">
        <f t="shared" si="34"/>
        <v>58</v>
      </c>
      <c r="B158" s="9" t="s">
        <v>30</v>
      </c>
      <c r="C158" s="16" t="str">
        <f t="shared" si="33"/>
        <v>58e BCC</v>
      </c>
      <c r="D158" s="9"/>
      <c r="E158" s="9"/>
      <c r="F158" s="9"/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s="4" customFormat="1" ht="12.75">
      <c r="A159" s="9">
        <f t="shared" si="34"/>
        <v>59</v>
      </c>
      <c r="B159" s="9" t="s">
        <v>30</v>
      </c>
      <c r="C159" s="16" t="str">
        <f t="shared" si="33"/>
        <v>59e BCC</v>
      </c>
      <c r="D159" s="9"/>
      <c r="E159" s="9"/>
      <c r="F159" s="9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s="4" customFormat="1" ht="12.75">
      <c r="A160" s="9">
        <f t="shared" si="34"/>
        <v>60</v>
      </c>
      <c r="B160" s="9" t="s">
        <v>30</v>
      </c>
      <c r="C160" s="16" t="str">
        <f t="shared" si="33"/>
        <v>60e BCC</v>
      </c>
      <c r="D160" s="9"/>
      <c r="E160" s="9"/>
      <c r="F160" s="9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s="4" customFormat="1" ht="12.75">
      <c r="A161" s="9">
        <f t="shared" si="34"/>
        <v>61</v>
      </c>
      <c r="B161" s="9" t="s">
        <v>30</v>
      </c>
      <c r="C161" s="16" t="str">
        <f t="shared" si="33"/>
        <v>61e BCC</v>
      </c>
      <c r="D161" s="9">
        <v>45</v>
      </c>
      <c r="E161" s="9"/>
      <c r="F161" s="9" t="s">
        <v>56</v>
      </c>
      <c r="G161" s="7" t="s">
        <v>18</v>
      </c>
      <c r="H161" s="9"/>
      <c r="I161" s="9" t="s">
        <v>18</v>
      </c>
      <c r="J161" s="9" t="s">
        <v>18</v>
      </c>
      <c r="K161" s="9" t="s">
        <v>18</v>
      </c>
      <c r="L161" s="9" t="s">
        <v>18</v>
      </c>
      <c r="M161" s="9" t="s">
        <v>18</v>
      </c>
      <c r="N161" s="9" t="s">
        <v>18</v>
      </c>
      <c r="O161" s="9" t="s">
        <v>18</v>
      </c>
      <c r="P161" s="9" t="s">
        <v>18</v>
      </c>
      <c r="Q161" s="9" t="s">
        <v>18</v>
      </c>
      <c r="R161" s="9" t="s">
        <v>18</v>
      </c>
      <c r="S161" s="9" t="s">
        <v>18</v>
      </c>
      <c r="T161" s="9" t="s">
        <v>18</v>
      </c>
      <c r="U161" s="9" t="s">
        <v>18</v>
      </c>
      <c r="V161" s="9" t="s">
        <v>18</v>
      </c>
      <c r="W161" s="9" t="s">
        <v>18</v>
      </c>
    </row>
    <row r="162" spans="1:23" s="4" customFormat="1" ht="12.75">
      <c r="A162" s="9">
        <f t="shared" si="34"/>
        <v>62</v>
      </c>
      <c r="B162" s="9" t="s">
        <v>30</v>
      </c>
      <c r="C162" s="16" t="str">
        <f t="shared" si="33"/>
        <v>62e BCC</v>
      </c>
      <c r="D162" s="9">
        <v>30</v>
      </c>
      <c r="E162" s="9"/>
      <c r="F162" s="9" t="s">
        <v>130</v>
      </c>
      <c r="G162" s="7" t="s">
        <v>6</v>
      </c>
      <c r="H162" s="9"/>
      <c r="I162" s="9" t="s">
        <v>6</v>
      </c>
      <c r="J162" s="9" t="s">
        <v>6</v>
      </c>
      <c r="K162" s="9" t="s">
        <v>6</v>
      </c>
      <c r="L162" s="9" t="s">
        <v>6</v>
      </c>
      <c r="M162" s="9" t="s">
        <v>6</v>
      </c>
      <c r="N162" s="9" t="s">
        <v>6</v>
      </c>
      <c r="O162" s="9" t="s">
        <v>6</v>
      </c>
      <c r="P162" s="9" t="s">
        <v>6</v>
      </c>
      <c r="Q162" s="9" t="s">
        <v>6</v>
      </c>
      <c r="R162" s="9" t="s">
        <v>6</v>
      </c>
      <c r="S162" s="9" t="s">
        <v>6</v>
      </c>
      <c r="T162" s="9" t="s">
        <v>6</v>
      </c>
      <c r="U162" s="9" t="s">
        <v>6</v>
      </c>
      <c r="V162" s="9" t="s">
        <v>6</v>
      </c>
      <c r="W162" s="9" t="s">
        <v>6</v>
      </c>
    </row>
    <row r="163" spans="1:23" s="4" customFormat="1" ht="12.75">
      <c r="A163" s="9">
        <f t="shared" si="34"/>
        <v>63</v>
      </c>
      <c r="B163" s="9" t="s">
        <v>30</v>
      </c>
      <c r="C163" s="16" t="str">
        <f t="shared" si="33"/>
        <v>63e BCC</v>
      </c>
      <c r="D163" s="9">
        <v>45</v>
      </c>
      <c r="E163" s="9"/>
      <c r="F163" s="9" t="s">
        <v>52</v>
      </c>
      <c r="G163" s="7" t="s">
        <v>6</v>
      </c>
      <c r="H163" s="9"/>
      <c r="I163" s="9" t="s">
        <v>6</v>
      </c>
      <c r="J163" s="9" t="s">
        <v>6</v>
      </c>
      <c r="K163" s="9" t="s">
        <v>6</v>
      </c>
      <c r="L163" s="9" t="s">
        <v>6</v>
      </c>
      <c r="M163" s="9" t="s">
        <v>6</v>
      </c>
      <c r="N163" s="9" t="s">
        <v>6</v>
      </c>
      <c r="O163" s="9" t="s">
        <v>6</v>
      </c>
      <c r="P163" s="9" t="s">
        <v>6</v>
      </c>
      <c r="Q163" s="9" t="s">
        <v>6</v>
      </c>
      <c r="R163" s="9" t="s">
        <v>6</v>
      </c>
      <c r="S163" s="9" t="s">
        <v>6</v>
      </c>
      <c r="T163" s="9" t="s">
        <v>6</v>
      </c>
      <c r="U163" s="9" t="s">
        <v>6</v>
      </c>
      <c r="V163" s="9" t="s">
        <v>6</v>
      </c>
      <c r="W163" s="9" t="s">
        <v>6</v>
      </c>
    </row>
    <row r="164" spans="1:23" s="4" customFormat="1" ht="12.75">
      <c r="A164" s="9">
        <f t="shared" si="34"/>
        <v>64</v>
      </c>
      <c r="B164" s="9" t="s">
        <v>30</v>
      </c>
      <c r="C164" s="16" t="str">
        <f t="shared" si="33"/>
        <v>64e BCC</v>
      </c>
      <c r="D164" s="9">
        <v>45</v>
      </c>
      <c r="E164" s="9"/>
      <c r="F164" s="9" t="s">
        <v>54</v>
      </c>
      <c r="G164" s="7" t="s">
        <v>20</v>
      </c>
      <c r="H164" s="9"/>
      <c r="I164" s="9" t="s">
        <v>20</v>
      </c>
      <c r="J164" s="9" t="s">
        <v>20</v>
      </c>
      <c r="K164" s="9" t="s">
        <v>20</v>
      </c>
      <c r="L164" s="9" t="s">
        <v>20</v>
      </c>
      <c r="M164" s="9" t="s">
        <v>20</v>
      </c>
      <c r="N164" s="9" t="s">
        <v>20</v>
      </c>
      <c r="O164" s="9" t="s">
        <v>20</v>
      </c>
      <c r="P164" s="9" t="s">
        <v>20</v>
      </c>
      <c r="Q164" s="9" t="s">
        <v>20</v>
      </c>
      <c r="R164" s="9" t="s">
        <v>20</v>
      </c>
      <c r="S164" s="9" t="s">
        <v>20</v>
      </c>
      <c r="T164" s="9" t="s">
        <v>20</v>
      </c>
      <c r="U164" s="9" t="s">
        <v>20</v>
      </c>
      <c r="V164" s="9" t="s">
        <v>20</v>
      </c>
      <c r="W164" s="9" t="s">
        <v>20</v>
      </c>
    </row>
    <row r="165" spans="1:23" s="4" customFormat="1" ht="12.75">
      <c r="A165" s="9">
        <f t="shared" si="34"/>
        <v>65</v>
      </c>
      <c r="B165" s="9" t="s">
        <v>30</v>
      </c>
      <c r="C165" s="16" t="str">
        <f t="shared" si="33"/>
        <v>65e BCC</v>
      </c>
      <c r="D165" s="9">
        <v>45</v>
      </c>
      <c r="E165" s="9"/>
      <c r="F165" s="9" t="s">
        <v>56</v>
      </c>
      <c r="G165" s="7" t="s">
        <v>18</v>
      </c>
      <c r="H165" s="9"/>
      <c r="I165" s="9" t="s">
        <v>18</v>
      </c>
      <c r="J165" s="9" t="s">
        <v>18</v>
      </c>
      <c r="K165" s="9" t="s">
        <v>18</v>
      </c>
      <c r="L165" s="9" t="s">
        <v>18</v>
      </c>
      <c r="M165" s="9" t="s">
        <v>18</v>
      </c>
      <c r="N165" s="9" t="s">
        <v>18</v>
      </c>
      <c r="O165" s="9" t="s">
        <v>18</v>
      </c>
      <c r="P165" s="9" t="s">
        <v>18</v>
      </c>
      <c r="Q165" s="9" t="s">
        <v>18</v>
      </c>
      <c r="R165" s="9" t="s">
        <v>18</v>
      </c>
      <c r="S165" s="9" t="s">
        <v>18</v>
      </c>
      <c r="T165" s="9" t="s">
        <v>18</v>
      </c>
      <c r="U165" s="9" t="s">
        <v>18</v>
      </c>
      <c r="V165" s="9" t="s">
        <v>18</v>
      </c>
      <c r="W165" s="9" t="s">
        <v>18</v>
      </c>
    </row>
    <row r="166" spans="1:23" s="4" customFormat="1" ht="12.75">
      <c r="A166" s="9">
        <f t="shared" si="34"/>
        <v>66</v>
      </c>
      <c r="B166" s="9" t="s">
        <v>30</v>
      </c>
      <c r="C166" s="16" t="str">
        <f aca="true" t="shared" si="35" ref="C166:C214">CONCATENATE(A166,"e ",B166)</f>
        <v>66e BCC</v>
      </c>
      <c r="D166" s="9">
        <v>45</v>
      </c>
      <c r="E166" s="9"/>
      <c r="F166" s="9" t="s">
        <v>54</v>
      </c>
      <c r="G166" s="7" t="s">
        <v>20</v>
      </c>
      <c r="H166" s="9"/>
      <c r="I166" s="9" t="s">
        <v>20</v>
      </c>
      <c r="J166" s="9" t="s">
        <v>20</v>
      </c>
      <c r="K166" s="9" t="s">
        <v>20</v>
      </c>
      <c r="L166" s="9" t="s">
        <v>20</v>
      </c>
      <c r="M166" s="9" t="s">
        <v>20</v>
      </c>
      <c r="N166" s="9" t="s">
        <v>20</v>
      </c>
      <c r="O166" s="9" t="s">
        <v>20</v>
      </c>
      <c r="P166" s="9" t="s">
        <v>20</v>
      </c>
      <c r="Q166" s="9" t="s">
        <v>20</v>
      </c>
      <c r="R166" s="9" t="s">
        <v>20</v>
      </c>
      <c r="S166" s="9" t="s">
        <v>20</v>
      </c>
      <c r="T166" s="9" t="s">
        <v>20</v>
      </c>
      <c r="U166" s="9" t="s">
        <v>20</v>
      </c>
      <c r="V166" s="9" t="s">
        <v>20</v>
      </c>
      <c r="W166" s="9" t="s">
        <v>20</v>
      </c>
    </row>
    <row r="167" spans="1:23" s="4" customFormat="1" ht="12.75">
      <c r="A167" s="9">
        <f aca="true" t="shared" si="36" ref="A167:A211">A166+1</f>
        <v>67</v>
      </c>
      <c r="B167" s="9" t="s">
        <v>30</v>
      </c>
      <c r="C167" s="16" t="str">
        <f t="shared" si="35"/>
        <v>67e BCC</v>
      </c>
      <c r="D167" s="9">
        <v>45</v>
      </c>
      <c r="E167" s="9"/>
      <c r="F167" s="9" t="s">
        <v>56</v>
      </c>
      <c r="G167" s="7" t="s">
        <v>18</v>
      </c>
      <c r="H167" s="9"/>
      <c r="I167" s="9" t="s">
        <v>18</v>
      </c>
      <c r="J167" s="9" t="s">
        <v>18</v>
      </c>
      <c r="K167" s="9" t="s">
        <v>18</v>
      </c>
      <c r="L167" s="9" t="s">
        <v>18</v>
      </c>
      <c r="M167" s="9" t="s">
        <v>18</v>
      </c>
      <c r="N167" s="9" t="s">
        <v>18</v>
      </c>
      <c r="O167" s="9" t="s">
        <v>18</v>
      </c>
      <c r="P167" s="9" t="s">
        <v>18</v>
      </c>
      <c r="Q167" s="9" t="s">
        <v>18</v>
      </c>
      <c r="R167" s="9" t="s">
        <v>18</v>
      </c>
      <c r="S167" s="9" t="s">
        <v>18</v>
      </c>
      <c r="T167" s="9" t="s">
        <v>18</v>
      </c>
      <c r="U167" s="9" t="s">
        <v>18</v>
      </c>
      <c r="V167" s="9" t="s">
        <v>18</v>
      </c>
      <c r="W167" s="9" t="s">
        <v>18</v>
      </c>
    </row>
    <row r="168" spans="1:23" s="4" customFormat="1" ht="12.75">
      <c r="A168" s="9">
        <f t="shared" si="36"/>
        <v>68</v>
      </c>
      <c r="B168" s="9" t="s">
        <v>30</v>
      </c>
      <c r="C168" s="16" t="str">
        <f t="shared" si="35"/>
        <v>68e BCC</v>
      </c>
      <c r="D168" s="9">
        <v>45</v>
      </c>
      <c r="E168" s="9"/>
      <c r="F168" s="9" t="s">
        <v>60</v>
      </c>
      <c r="G168" s="7" t="s">
        <v>6</v>
      </c>
      <c r="H168" s="9"/>
      <c r="I168" s="9" t="s">
        <v>6</v>
      </c>
      <c r="J168" s="9" t="s">
        <v>6</v>
      </c>
      <c r="K168" s="9" t="s">
        <v>6</v>
      </c>
      <c r="L168" s="9" t="s">
        <v>6</v>
      </c>
      <c r="M168" s="9" t="s">
        <v>6</v>
      </c>
      <c r="N168" s="9" t="s">
        <v>6</v>
      </c>
      <c r="O168" s="9" t="s">
        <v>6</v>
      </c>
      <c r="P168" s="9" t="s">
        <v>6</v>
      </c>
      <c r="Q168" s="9" t="s">
        <v>6</v>
      </c>
      <c r="R168" s="9" t="s">
        <v>6</v>
      </c>
      <c r="S168" s="9" t="s">
        <v>6</v>
      </c>
      <c r="T168" s="9" t="s">
        <v>6</v>
      </c>
      <c r="U168" s="9" t="s">
        <v>6</v>
      </c>
      <c r="V168" s="9" t="s">
        <v>6</v>
      </c>
      <c r="W168" s="9" t="s">
        <v>6</v>
      </c>
    </row>
    <row r="169" spans="1:23" s="4" customFormat="1" ht="12.75">
      <c r="A169" s="9">
        <f t="shared" si="36"/>
        <v>69</v>
      </c>
      <c r="B169" s="9" t="s">
        <v>30</v>
      </c>
      <c r="C169" s="16" t="str">
        <f t="shared" si="35"/>
        <v>69e BCC</v>
      </c>
      <c r="D169" s="9"/>
      <c r="E169" s="9"/>
      <c r="F169" s="9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s="4" customFormat="1" ht="12.75">
      <c r="A170" s="9"/>
      <c r="B170" s="9"/>
      <c r="C170" s="16" t="s">
        <v>131</v>
      </c>
      <c r="D170" s="9">
        <v>63</v>
      </c>
      <c r="E170" s="9"/>
      <c r="F170" s="9" t="s">
        <v>61</v>
      </c>
      <c r="G170" s="7" t="s">
        <v>20</v>
      </c>
      <c r="H170" s="9"/>
      <c r="I170" s="9" t="s">
        <v>20</v>
      </c>
      <c r="J170" s="9" t="s">
        <v>20</v>
      </c>
      <c r="K170" s="9" t="s">
        <v>20</v>
      </c>
      <c r="L170" s="9" t="s">
        <v>20</v>
      </c>
      <c r="M170" s="9" t="s">
        <v>20</v>
      </c>
      <c r="N170" s="9" t="s">
        <v>20</v>
      </c>
      <c r="O170" s="9" t="s">
        <v>20</v>
      </c>
      <c r="P170" s="9" t="s">
        <v>20</v>
      </c>
      <c r="Q170" s="9" t="s">
        <v>20</v>
      </c>
      <c r="R170" s="9" t="s">
        <v>20</v>
      </c>
      <c r="S170" s="9" t="s">
        <v>20</v>
      </c>
      <c r="T170" s="9" t="s">
        <v>20</v>
      </c>
      <c r="U170" s="9" t="s">
        <v>20</v>
      </c>
      <c r="V170" s="9" t="s">
        <v>20</v>
      </c>
      <c r="W170" s="9" t="s">
        <v>20</v>
      </c>
    </row>
    <row r="171" spans="1:23" s="4" customFormat="1" ht="12.75">
      <c r="A171" s="9"/>
      <c r="B171" s="9"/>
      <c r="C171" s="16" t="s">
        <v>62</v>
      </c>
      <c r="D171" s="9"/>
      <c r="E171" s="9"/>
      <c r="F171" s="9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s="4" customFormat="1" ht="12.75">
      <c r="A172" s="9">
        <f>A169+1</f>
        <v>70</v>
      </c>
      <c r="B172" s="9" t="s">
        <v>30</v>
      </c>
      <c r="C172" s="16" t="str">
        <f t="shared" si="35"/>
        <v>70e BCC</v>
      </c>
      <c r="D172" s="9"/>
      <c r="E172" s="9"/>
      <c r="F172" s="9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s="4" customFormat="1" ht="12.75">
      <c r="A173" s="9">
        <f t="shared" si="36"/>
        <v>71</v>
      </c>
      <c r="B173" s="9" t="s">
        <v>30</v>
      </c>
      <c r="C173" s="16" t="str">
        <f t="shared" si="35"/>
        <v>71e BCC</v>
      </c>
      <c r="D173" s="9"/>
      <c r="E173" s="9"/>
      <c r="F173" s="9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s="4" customFormat="1" ht="12.75">
      <c r="A174" s="9">
        <f t="shared" si="36"/>
        <v>72</v>
      </c>
      <c r="B174" s="9" t="s">
        <v>30</v>
      </c>
      <c r="C174" s="16" t="str">
        <f t="shared" si="35"/>
        <v>72e BCC</v>
      </c>
      <c r="D174" s="9"/>
      <c r="E174" s="9"/>
      <c r="F174" s="9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s="4" customFormat="1" ht="12.75">
      <c r="A175" s="9">
        <f t="shared" si="36"/>
        <v>73</v>
      </c>
      <c r="B175" s="9" t="s">
        <v>30</v>
      </c>
      <c r="C175" s="16" t="str">
        <f t="shared" si="35"/>
        <v>73e BCC</v>
      </c>
      <c r="D175" s="9"/>
      <c r="E175" s="9"/>
      <c r="F175" s="9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s="4" customFormat="1" ht="12.75">
      <c r="A176" s="9">
        <f t="shared" si="36"/>
        <v>74</v>
      </c>
      <c r="B176" s="9" t="s">
        <v>30</v>
      </c>
      <c r="C176" s="16" t="str">
        <f t="shared" si="35"/>
        <v>74e BCC</v>
      </c>
      <c r="D176" s="9"/>
      <c r="E176" s="9"/>
      <c r="F176" s="9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s="4" customFormat="1" ht="12.75">
      <c r="A177" s="9">
        <f t="shared" si="36"/>
        <v>75</v>
      </c>
      <c r="B177" s="9" t="s">
        <v>30</v>
      </c>
      <c r="C177" s="16" t="str">
        <f t="shared" si="35"/>
        <v>75e BCC</v>
      </c>
      <c r="D177" s="9"/>
      <c r="E177" s="9"/>
      <c r="F177" s="9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s="4" customFormat="1" ht="12.75">
      <c r="A178" s="9">
        <f t="shared" si="36"/>
        <v>76</v>
      </c>
      <c r="B178" s="9" t="s">
        <v>30</v>
      </c>
      <c r="C178" s="16" t="str">
        <f t="shared" si="35"/>
        <v>76e BCC</v>
      </c>
      <c r="D178" s="9"/>
      <c r="E178" s="9"/>
      <c r="F178" s="9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s="4" customFormat="1" ht="12.75">
      <c r="A179" s="9">
        <f t="shared" si="36"/>
        <v>77</v>
      </c>
      <c r="B179" s="9" t="s">
        <v>30</v>
      </c>
      <c r="C179" s="16" t="str">
        <f t="shared" si="35"/>
        <v>77e BCC</v>
      </c>
      <c r="D179" s="9"/>
      <c r="E179" s="9"/>
      <c r="F179" s="9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s="4" customFormat="1" ht="12.75">
      <c r="A180" s="9">
        <f t="shared" si="36"/>
        <v>78</v>
      </c>
      <c r="B180" s="9" t="s">
        <v>30</v>
      </c>
      <c r="C180" s="16" t="str">
        <f t="shared" si="35"/>
        <v>78e BCC</v>
      </c>
      <c r="D180" s="9"/>
      <c r="E180" s="9"/>
      <c r="F180" s="9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s="4" customFormat="1" ht="12.75">
      <c r="A181" s="9">
        <f t="shared" si="36"/>
        <v>79</v>
      </c>
      <c r="B181" s="9" t="s">
        <v>30</v>
      </c>
      <c r="C181" s="16" t="str">
        <f t="shared" si="35"/>
        <v>79e BCC</v>
      </c>
      <c r="D181" s="9"/>
      <c r="E181" s="9"/>
      <c r="F181" s="9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s="4" customFormat="1" ht="12.75">
      <c r="A182" s="9">
        <f t="shared" si="36"/>
        <v>80</v>
      </c>
      <c r="B182" s="9" t="s">
        <v>30</v>
      </c>
      <c r="C182" s="16" t="str">
        <f t="shared" si="35"/>
        <v>80e BCC</v>
      </c>
      <c r="D182" s="9"/>
      <c r="E182" s="9"/>
      <c r="F182" s="9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s="4" customFormat="1" ht="12.75">
      <c r="A183" s="9">
        <f t="shared" si="36"/>
        <v>81</v>
      </c>
      <c r="B183" s="9" t="s">
        <v>30</v>
      </c>
      <c r="C183" s="16" t="str">
        <f t="shared" si="35"/>
        <v>81e BCC</v>
      </c>
      <c r="D183" s="9"/>
      <c r="E183" s="9"/>
      <c r="F183" s="9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s="4" customFormat="1" ht="12.75">
      <c r="A184" s="9">
        <f t="shared" si="36"/>
        <v>82</v>
      </c>
      <c r="B184" s="9" t="s">
        <v>30</v>
      </c>
      <c r="C184" s="16" t="str">
        <f t="shared" si="35"/>
        <v>82e BCC</v>
      </c>
      <c r="D184" s="9"/>
      <c r="E184" s="9"/>
      <c r="F184" s="9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s="4" customFormat="1" ht="12.75">
      <c r="A185" s="9">
        <f t="shared" si="36"/>
        <v>83</v>
      </c>
      <c r="B185" s="9" t="s">
        <v>30</v>
      </c>
      <c r="C185" s="16" t="str">
        <f t="shared" si="35"/>
        <v>83e BCC</v>
      </c>
      <c r="D185" s="9"/>
      <c r="E185" s="9"/>
      <c r="F185" s="9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s="4" customFormat="1" ht="12.75">
      <c r="A186" s="9">
        <f t="shared" si="36"/>
        <v>84</v>
      </c>
      <c r="B186" s="9" t="s">
        <v>30</v>
      </c>
      <c r="C186" s="16" t="str">
        <f t="shared" si="35"/>
        <v>84e BCC</v>
      </c>
      <c r="D186" s="9"/>
      <c r="E186" s="9"/>
      <c r="F186" s="9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s="4" customFormat="1" ht="12.75">
      <c r="A187" s="9">
        <f t="shared" si="36"/>
        <v>85</v>
      </c>
      <c r="B187" s="9" t="s">
        <v>30</v>
      </c>
      <c r="C187" s="16" t="str">
        <f t="shared" si="35"/>
        <v>85e BCC</v>
      </c>
      <c r="D187" s="9"/>
      <c r="E187" s="9"/>
      <c r="F187" s="9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s="4" customFormat="1" ht="12.75">
      <c r="A188" s="9">
        <f t="shared" si="36"/>
        <v>86</v>
      </c>
      <c r="B188" s="9" t="s">
        <v>30</v>
      </c>
      <c r="C188" s="16" t="str">
        <f t="shared" si="35"/>
        <v>86e BCC</v>
      </c>
      <c r="D188" s="9"/>
      <c r="E188" s="9"/>
      <c r="F188" s="9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s="4" customFormat="1" ht="12.75">
      <c r="A189" s="9">
        <f t="shared" si="36"/>
        <v>87</v>
      </c>
      <c r="B189" s="9" t="s">
        <v>30</v>
      </c>
      <c r="C189" s="16" t="str">
        <f t="shared" si="35"/>
        <v>87e BCC</v>
      </c>
      <c r="D189" s="9"/>
      <c r="E189" s="9"/>
      <c r="F189" s="9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s="4" customFormat="1" ht="12.75">
      <c r="A190" s="9">
        <f t="shared" si="36"/>
        <v>88</v>
      </c>
      <c r="B190" s="9" t="s">
        <v>30</v>
      </c>
      <c r="C190" s="16" t="str">
        <f t="shared" si="35"/>
        <v>88e BCC</v>
      </c>
      <c r="D190" s="9"/>
      <c r="E190" s="9"/>
      <c r="F190" s="9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s="4" customFormat="1" ht="12.75">
      <c r="A191" s="9">
        <f t="shared" si="36"/>
        <v>89</v>
      </c>
      <c r="B191" s="9" t="s">
        <v>30</v>
      </c>
      <c r="C191" s="16" t="str">
        <f t="shared" si="35"/>
        <v>89e BCC</v>
      </c>
      <c r="D191" s="9"/>
      <c r="E191" s="9"/>
      <c r="F191" s="9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s="4" customFormat="1" ht="12.75">
      <c r="A192" s="9">
        <f t="shared" si="36"/>
        <v>90</v>
      </c>
      <c r="B192" s="9" t="s">
        <v>30</v>
      </c>
      <c r="C192" s="16" t="str">
        <f t="shared" si="35"/>
        <v>90e BCC</v>
      </c>
      <c r="D192" s="9"/>
      <c r="E192" s="9"/>
      <c r="F192" s="9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s="4" customFormat="1" ht="12.75">
      <c r="A193" s="9">
        <f t="shared" si="36"/>
        <v>91</v>
      </c>
      <c r="B193" s="9" t="s">
        <v>30</v>
      </c>
      <c r="C193" s="16" t="str">
        <f t="shared" si="35"/>
        <v>91e BCC</v>
      </c>
      <c r="D193" s="9"/>
      <c r="E193" s="9"/>
      <c r="F193" s="9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s="4" customFormat="1" ht="12.75">
      <c r="A194" s="9">
        <f t="shared" si="36"/>
        <v>92</v>
      </c>
      <c r="B194" s="9" t="s">
        <v>30</v>
      </c>
      <c r="C194" s="16" t="str">
        <f t="shared" si="35"/>
        <v>92e BCC</v>
      </c>
      <c r="D194" s="9"/>
      <c r="E194" s="9"/>
      <c r="F194" s="9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s="4" customFormat="1" ht="12.75">
      <c r="A195" s="9">
        <f t="shared" si="36"/>
        <v>93</v>
      </c>
      <c r="B195" s="9" t="s">
        <v>30</v>
      </c>
      <c r="C195" s="16" t="str">
        <f t="shared" si="35"/>
        <v>93e BCC</v>
      </c>
      <c r="D195" s="9"/>
      <c r="E195" s="9"/>
      <c r="F195" s="9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s="4" customFormat="1" ht="12.75">
      <c r="A196" s="9">
        <f t="shared" si="36"/>
        <v>94</v>
      </c>
      <c r="B196" s="9" t="s">
        <v>30</v>
      </c>
      <c r="C196" s="16" t="str">
        <f t="shared" si="35"/>
        <v>94e BCC</v>
      </c>
      <c r="D196" s="9"/>
      <c r="E196" s="9"/>
      <c r="F196" s="9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s="4" customFormat="1" ht="12.75">
      <c r="A197" s="9">
        <f t="shared" si="36"/>
        <v>95</v>
      </c>
      <c r="B197" s="9" t="s">
        <v>30</v>
      </c>
      <c r="C197" s="16" t="str">
        <f t="shared" si="35"/>
        <v>95e BCC</v>
      </c>
      <c r="D197" s="9"/>
      <c r="E197" s="9"/>
      <c r="F197" s="9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s="4" customFormat="1" ht="12.75">
      <c r="A198" s="9">
        <f t="shared" si="36"/>
        <v>96</v>
      </c>
      <c r="B198" s="9" t="s">
        <v>30</v>
      </c>
      <c r="C198" s="16" t="str">
        <f t="shared" si="35"/>
        <v>96e BCC</v>
      </c>
      <c r="D198" s="9"/>
      <c r="E198" s="9"/>
      <c r="F198" s="9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s="4" customFormat="1" ht="12.75">
      <c r="A199" s="9">
        <f t="shared" si="36"/>
        <v>97</v>
      </c>
      <c r="B199" s="9" t="s">
        <v>30</v>
      </c>
      <c r="C199" s="16" t="str">
        <f t="shared" si="35"/>
        <v>97e BCC</v>
      </c>
      <c r="D199" s="9"/>
      <c r="E199" s="9"/>
      <c r="F199" s="9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s="4" customFormat="1" ht="12.75">
      <c r="A200" s="9">
        <f t="shared" si="36"/>
        <v>98</v>
      </c>
      <c r="B200" s="9" t="s">
        <v>30</v>
      </c>
      <c r="C200" s="16" t="str">
        <f t="shared" si="35"/>
        <v>98e BCC</v>
      </c>
      <c r="D200" s="9"/>
      <c r="E200" s="9"/>
      <c r="F200" s="9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s="4" customFormat="1" ht="12.75">
      <c r="A201" s="9">
        <f t="shared" si="36"/>
        <v>99</v>
      </c>
      <c r="B201" s="9" t="s">
        <v>30</v>
      </c>
      <c r="C201" s="16" t="str">
        <f t="shared" si="35"/>
        <v>99e BCC</v>
      </c>
      <c r="D201" s="9"/>
      <c r="E201" s="9"/>
      <c r="F201" s="9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s="4" customFormat="1" ht="12.75">
      <c r="A202" s="9">
        <f t="shared" si="36"/>
        <v>100</v>
      </c>
      <c r="B202" s="9" t="s">
        <v>143</v>
      </c>
      <c r="C202" s="16" t="str">
        <f t="shared" si="35"/>
        <v>100e BIC</v>
      </c>
      <c r="D202" s="9"/>
      <c r="E202" s="9"/>
      <c r="F202" s="9"/>
      <c r="G202" s="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s="4" customFormat="1" ht="12.75">
      <c r="A203" s="9">
        <f t="shared" si="36"/>
        <v>101</v>
      </c>
      <c r="B203" s="9" t="s">
        <v>143</v>
      </c>
      <c r="C203" s="16" t="str">
        <f t="shared" si="35"/>
        <v>101e BIC</v>
      </c>
      <c r="D203" s="9">
        <v>36</v>
      </c>
      <c r="E203" s="9"/>
      <c r="F203" s="9" t="s">
        <v>64</v>
      </c>
      <c r="G203" s="7" t="s">
        <v>20</v>
      </c>
      <c r="H203" s="9"/>
      <c r="I203" s="9" t="s">
        <v>20</v>
      </c>
      <c r="J203" s="9" t="s">
        <v>20</v>
      </c>
      <c r="K203" s="9" t="s">
        <v>20</v>
      </c>
      <c r="L203" s="9" t="s">
        <v>20</v>
      </c>
      <c r="M203" s="9" t="s">
        <v>20</v>
      </c>
      <c r="N203" s="9" t="s">
        <v>20</v>
      </c>
      <c r="O203" s="9" t="s">
        <v>20</v>
      </c>
      <c r="P203" s="9" t="s">
        <v>20</v>
      </c>
      <c r="Q203" s="9" t="s">
        <v>20</v>
      </c>
      <c r="R203" s="9" t="s">
        <v>20</v>
      </c>
      <c r="S203" s="9" t="s">
        <v>20</v>
      </c>
      <c r="T203" s="9" t="s">
        <v>20</v>
      </c>
      <c r="U203" s="9" t="s">
        <v>20</v>
      </c>
      <c r="V203" s="9" t="s">
        <v>20</v>
      </c>
      <c r="W203" s="9" t="s">
        <v>20</v>
      </c>
    </row>
    <row r="204" spans="1:23" s="4" customFormat="1" ht="12.75">
      <c r="A204" s="9">
        <f t="shared" si="36"/>
        <v>102</v>
      </c>
      <c r="B204" s="9" t="s">
        <v>143</v>
      </c>
      <c r="C204" s="16" t="str">
        <f t="shared" si="35"/>
        <v>102e BIC</v>
      </c>
      <c r="D204" s="9">
        <v>36</v>
      </c>
      <c r="E204" s="9"/>
      <c r="F204" s="9" t="s">
        <v>64</v>
      </c>
      <c r="G204" s="7" t="s">
        <v>20</v>
      </c>
      <c r="H204" s="9"/>
      <c r="I204" s="9" t="s">
        <v>20</v>
      </c>
      <c r="J204" s="9" t="s">
        <v>20</v>
      </c>
      <c r="K204" s="9" t="s">
        <v>20</v>
      </c>
      <c r="L204" s="9" t="s">
        <v>20</v>
      </c>
      <c r="M204" s="9" t="s">
        <v>20</v>
      </c>
      <c r="N204" s="9" t="s">
        <v>20</v>
      </c>
      <c r="O204" s="9" t="s">
        <v>20</v>
      </c>
      <c r="P204" s="9" t="s">
        <v>20</v>
      </c>
      <c r="Q204" s="9" t="s">
        <v>20</v>
      </c>
      <c r="R204" s="9" t="s">
        <v>20</v>
      </c>
      <c r="S204" s="9" t="s">
        <v>20</v>
      </c>
      <c r="T204" s="9" t="s">
        <v>20</v>
      </c>
      <c r="U204" s="9" t="s">
        <v>20</v>
      </c>
      <c r="V204" s="9" t="s">
        <v>20</v>
      </c>
      <c r="W204" s="9" t="s">
        <v>20</v>
      </c>
    </row>
    <row r="205" spans="1:23" s="4" customFormat="1" ht="12.75">
      <c r="A205" s="9">
        <f t="shared" si="36"/>
        <v>103</v>
      </c>
      <c r="B205" s="9" t="s">
        <v>143</v>
      </c>
      <c r="C205" s="16" t="str">
        <f t="shared" si="35"/>
        <v>103e BIC</v>
      </c>
      <c r="D205" s="9">
        <v>36</v>
      </c>
      <c r="E205" s="9"/>
      <c r="F205" s="9" t="s">
        <v>64</v>
      </c>
      <c r="G205" s="7" t="s">
        <v>20</v>
      </c>
      <c r="H205" s="9"/>
      <c r="I205" s="9" t="s">
        <v>20</v>
      </c>
      <c r="J205" s="9" t="s">
        <v>20</v>
      </c>
      <c r="K205" s="9" t="s">
        <v>20</v>
      </c>
      <c r="L205" s="9" t="s">
        <v>20</v>
      </c>
      <c r="M205" s="9" t="s">
        <v>20</v>
      </c>
      <c r="N205" s="9" t="s">
        <v>20</v>
      </c>
      <c r="O205" s="9" t="s">
        <v>20</v>
      </c>
      <c r="P205" s="9" t="s">
        <v>20</v>
      </c>
      <c r="Q205" s="9" t="s">
        <v>20</v>
      </c>
      <c r="R205" s="9" t="s">
        <v>20</v>
      </c>
      <c r="S205" s="9" t="s">
        <v>20</v>
      </c>
      <c r="T205" s="9" t="s">
        <v>20</v>
      </c>
      <c r="U205" s="9" t="s">
        <v>20</v>
      </c>
      <c r="V205" s="9" t="s">
        <v>20</v>
      </c>
      <c r="W205" s="9" t="s">
        <v>20</v>
      </c>
    </row>
    <row r="206" spans="1:23" s="4" customFormat="1" ht="12.75">
      <c r="A206" s="9">
        <f t="shared" si="36"/>
        <v>104</v>
      </c>
      <c r="B206" s="9" t="s">
        <v>143</v>
      </c>
      <c r="C206" s="16" t="str">
        <f t="shared" si="35"/>
        <v>104e BIC</v>
      </c>
      <c r="D206" s="9">
        <v>36</v>
      </c>
      <c r="E206" s="9"/>
      <c r="F206" s="9" t="s">
        <v>64</v>
      </c>
      <c r="G206" s="7" t="s">
        <v>20</v>
      </c>
      <c r="H206" s="9"/>
      <c r="I206" s="9" t="s">
        <v>20</v>
      </c>
      <c r="J206" s="9" t="s">
        <v>20</v>
      </c>
      <c r="K206" s="9" t="s">
        <v>20</v>
      </c>
      <c r="L206" s="9" t="s">
        <v>20</v>
      </c>
      <c r="M206" s="9" t="s">
        <v>20</v>
      </c>
      <c r="N206" s="9" t="s">
        <v>20</v>
      </c>
      <c r="O206" s="9" t="s">
        <v>20</v>
      </c>
      <c r="P206" s="9" t="s">
        <v>20</v>
      </c>
      <c r="Q206" s="9" t="s">
        <v>20</v>
      </c>
      <c r="R206" s="9" t="s">
        <v>20</v>
      </c>
      <c r="S206" s="9" t="s">
        <v>20</v>
      </c>
      <c r="T206" s="9" t="s">
        <v>20</v>
      </c>
      <c r="U206" s="9" t="s">
        <v>20</v>
      </c>
      <c r="V206" s="9" t="s">
        <v>20</v>
      </c>
      <c r="W206" s="9" t="s">
        <v>20</v>
      </c>
    </row>
    <row r="207" spans="1:23" s="4" customFormat="1" ht="12.75">
      <c r="A207" s="9">
        <f t="shared" si="36"/>
        <v>105</v>
      </c>
      <c r="B207" s="9" t="s">
        <v>143</v>
      </c>
      <c r="C207" s="16" t="str">
        <f t="shared" si="35"/>
        <v>105e BIC</v>
      </c>
      <c r="D207" s="9">
        <v>36</v>
      </c>
      <c r="E207" s="9"/>
      <c r="F207" s="9" t="s">
        <v>64</v>
      </c>
      <c r="G207" s="7" t="s">
        <v>20</v>
      </c>
      <c r="H207" s="9"/>
      <c r="I207" s="9" t="s">
        <v>20</v>
      </c>
      <c r="J207" s="9" t="s">
        <v>20</v>
      </c>
      <c r="K207" s="9" t="s">
        <v>20</v>
      </c>
      <c r="L207" s="9" t="s">
        <v>20</v>
      </c>
      <c r="M207" s="9" t="s">
        <v>20</v>
      </c>
      <c r="N207" s="9" t="s">
        <v>20</v>
      </c>
      <c r="O207" s="9" t="s">
        <v>20</v>
      </c>
      <c r="P207" s="9" t="s">
        <v>20</v>
      </c>
      <c r="Q207" s="9" t="s">
        <v>20</v>
      </c>
      <c r="R207" s="9" t="s">
        <v>20</v>
      </c>
      <c r="S207" s="9" t="s">
        <v>20</v>
      </c>
      <c r="T207" s="9" t="s">
        <v>20</v>
      </c>
      <c r="U207" s="9" t="s">
        <v>20</v>
      </c>
      <c r="V207" s="9" t="s">
        <v>20</v>
      </c>
      <c r="W207" s="9" t="s">
        <v>20</v>
      </c>
    </row>
    <row r="208" spans="1:23" s="4" customFormat="1" ht="12.75">
      <c r="A208" s="9">
        <f t="shared" si="36"/>
        <v>106</v>
      </c>
      <c r="B208" s="9" t="s">
        <v>143</v>
      </c>
      <c r="C208" s="16" t="str">
        <f t="shared" si="35"/>
        <v>106e BIC</v>
      </c>
      <c r="D208" s="9">
        <v>24</v>
      </c>
      <c r="E208" s="9"/>
      <c r="F208" s="9" t="s">
        <v>138</v>
      </c>
      <c r="G208" s="7" t="s">
        <v>20</v>
      </c>
      <c r="H208" s="9"/>
      <c r="I208" s="9" t="s">
        <v>20</v>
      </c>
      <c r="J208" s="9" t="s">
        <v>20</v>
      </c>
      <c r="K208" s="9" t="s">
        <v>20</v>
      </c>
      <c r="L208" s="9" t="s">
        <v>20</v>
      </c>
      <c r="M208" s="9" t="s">
        <v>20</v>
      </c>
      <c r="N208" s="9" t="s">
        <v>20</v>
      </c>
      <c r="O208" s="9" t="s">
        <v>20</v>
      </c>
      <c r="P208" s="9" t="s">
        <v>20</v>
      </c>
      <c r="Q208" s="9" t="s">
        <v>20</v>
      </c>
      <c r="R208" s="9" t="s">
        <v>20</v>
      </c>
      <c r="S208" s="9" t="s">
        <v>20</v>
      </c>
      <c r="T208" s="9" t="s">
        <v>20</v>
      </c>
      <c r="U208" s="9" t="s">
        <v>20</v>
      </c>
      <c r="V208" s="9" t="s">
        <v>20</v>
      </c>
      <c r="W208" s="9" t="s">
        <v>20</v>
      </c>
    </row>
    <row r="209" spans="1:23" s="4" customFormat="1" ht="12.75">
      <c r="A209" s="9">
        <f t="shared" si="36"/>
        <v>107</v>
      </c>
      <c r="B209" s="9" t="s">
        <v>143</v>
      </c>
      <c r="C209" s="16" t="str">
        <f t="shared" si="35"/>
        <v>107e BIC</v>
      </c>
      <c r="D209" s="9">
        <v>36</v>
      </c>
      <c r="E209" s="9"/>
      <c r="F209" s="9" t="s">
        <v>64</v>
      </c>
      <c r="G209" s="7" t="s">
        <v>20</v>
      </c>
      <c r="H209" s="9"/>
      <c r="I209" s="9" t="s">
        <v>20</v>
      </c>
      <c r="J209" s="9" t="s">
        <v>20</v>
      </c>
      <c r="K209" s="9" t="s">
        <v>20</v>
      </c>
      <c r="L209" s="9" t="s">
        <v>20</v>
      </c>
      <c r="M209" s="9" t="s">
        <v>20</v>
      </c>
      <c r="N209" s="9" t="s">
        <v>20</v>
      </c>
      <c r="O209" s="9" t="s">
        <v>20</v>
      </c>
      <c r="P209" s="9" t="s">
        <v>20</v>
      </c>
      <c r="Q209" s="9" t="s">
        <v>20</v>
      </c>
      <c r="R209" s="9" t="s">
        <v>20</v>
      </c>
      <c r="S209" s="9" t="s">
        <v>20</v>
      </c>
      <c r="T209" s="9" t="s">
        <v>20</v>
      </c>
      <c r="U209" s="9" t="s">
        <v>20</v>
      </c>
      <c r="V209" s="9" t="s">
        <v>20</v>
      </c>
      <c r="W209" s="9" t="s">
        <v>20</v>
      </c>
    </row>
    <row r="210" spans="1:23" s="4" customFormat="1" ht="12.75">
      <c r="A210" s="9">
        <f t="shared" si="36"/>
        <v>108</v>
      </c>
      <c r="B210" s="9" t="s">
        <v>143</v>
      </c>
      <c r="C210" s="16" t="str">
        <f t="shared" si="35"/>
        <v>108e BIC</v>
      </c>
      <c r="D210" s="9">
        <v>24</v>
      </c>
      <c r="E210" s="9"/>
      <c r="F210" s="9" t="s">
        <v>142</v>
      </c>
      <c r="G210" s="7" t="s">
        <v>20</v>
      </c>
      <c r="H210" s="9"/>
      <c r="I210" s="9" t="s">
        <v>20</v>
      </c>
      <c r="J210" s="9" t="s">
        <v>20</v>
      </c>
      <c r="K210" s="9" t="s">
        <v>20</v>
      </c>
      <c r="L210" s="9" t="s">
        <v>20</v>
      </c>
      <c r="M210" s="9" t="s">
        <v>20</v>
      </c>
      <c r="N210" s="9" t="s">
        <v>20</v>
      </c>
      <c r="O210" s="9" t="s">
        <v>20</v>
      </c>
      <c r="P210" s="9" t="s">
        <v>20</v>
      </c>
      <c r="Q210" s="9" t="s">
        <v>20</v>
      </c>
      <c r="R210" s="9" t="s">
        <v>20</v>
      </c>
      <c r="S210" s="9" t="s">
        <v>20</v>
      </c>
      <c r="T210" s="9" t="s">
        <v>20</v>
      </c>
      <c r="U210" s="9" t="s">
        <v>20</v>
      </c>
      <c r="V210" s="9" t="s">
        <v>20</v>
      </c>
      <c r="W210" s="9" t="s">
        <v>20</v>
      </c>
    </row>
    <row r="211" spans="1:23" s="4" customFormat="1" ht="12.75">
      <c r="A211" s="9">
        <f t="shared" si="36"/>
        <v>109</v>
      </c>
      <c r="B211" s="9" t="s">
        <v>143</v>
      </c>
      <c r="C211" s="16" t="str">
        <f t="shared" si="35"/>
        <v>109e BIC</v>
      </c>
      <c r="D211" s="9">
        <v>36</v>
      </c>
      <c r="E211" s="9"/>
      <c r="F211" s="9" t="s">
        <v>64</v>
      </c>
      <c r="G211" s="7" t="s">
        <v>20</v>
      </c>
      <c r="H211" s="9"/>
      <c r="I211" s="9" t="s">
        <v>20</v>
      </c>
      <c r="J211" s="9" t="s">
        <v>20</v>
      </c>
      <c r="K211" s="9" t="s">
        <v>20</v>
      </c>
      <c r="L211" s="9" t="s">
        <v>20</v>
      </c>
      <c r="M211" s="9" t="s">
        <v>20</v>
      </c>
      <c r="N211" s="9" t="s">
        <v>20</v>
      </c>
      <c r="O211" s="9" t="s">
        <v>20</v>
      </c>
      <c r="P211" s="9" t="s">
        <v>20</v>
      </c>
      <c r="Q211" s="9" t="s">
        <v>20</v>
      </c>
      <c r="R211" s="9" t="s">
        <v>20</v>
      </c>
      <c r="S211" s="9" t="s">
        <v>20</v>
      </c>
      <c r="T211" s="9" t="s">
        <v>20</v>
      </c>
      <c r="U211" s="9" t="s">
        <v>20</v>
      </c>
      <c r="V211" s="9" t="s">
        <v>20</v>
      </c>
      <c r="W211" s="9" t="s">
        <v>20</v>
      </c>
    </row>
    <row r="212" spans="1:23" s="4" customFormat="1" ht="12.75">
      <c r="A212" s="9">
        <v>110</v>
      </c>
      <c r="B212" s="9" t="s">
        <v>143</v>
      </c>
      <c r="C212" s="16" t="str">
        <f t="shared" si="35"/>
        <v>110e BIC</v>
      </c>
      <c r="D212" s="9">
        <v>36</v>
      </c>
      <c r="E212" s="9"/>
      <c r="F212" s="9" t="s">
        <v>64</v>
      </c>
      <c r="G212" s="7" t="s">
        <v>20</v>
      </c>
      <c r="H212" s="9"/>
      <c r="I212" s="9" t="s">
        <v>20</v>
      </c>
      <c r="J212" s="9" t="s">
        <v>20</v>
      </c>
      <c r="K212" s="9" t="s">
        <v>20</v>
      </c>
      <c r="L212" s="9" t="s">
        <v>20</v>
      </c>
      <c r="M212" s="9" t="s">
        <v>20</v>
      </c>
      <c r="N212" s="9" t="s">
        <v>20</v>
      </c>
      <c r="O212" s="9" t="s">
        <v>20</v>
      </c>
      <c r="P212" s="9" t="s">
        <v>20</v>
      </c>
      <c r="Q212" s="9" t="s">
        <v>20</v>
      </c>
      <c r="R212" s="9" t="s">
        <v>20</v>
      </c>
      <c r="S212" s="9" t="s">
        <v>20</v>
      </c>
      <c r="T212" s="9" t="s">
        <v>20</v>
      </c>
      <c r="U212" s="9" t="s">
        <v>20</v>
      </c>
      <c r="V212" s="9" t="s">
        <v>20</v>
      </c>
      <c r="W212" s="9" t="s">
        <v>20</v>
      </c>
    </row>
    <row r="213" spans="1:23" s="4" customFormat="1" ht="12.75">
      <c r="A213" s="9">
        <v>1</v>
      </c>
      <c r="B213" s="9" t="s">
        <v>31</v>
      </c>
      <c r="C213" s="16" t="str">
        <f t="shared" si="35"/>
        <v>1e BCPol</v>
      </c>
      <c r="D213" s="9">
        <v>45</v>
      </c>
      <c r="E213" s="9"/>
      <c r="F213" s="9" t="s">
        <v>109</v>
      </c>
      <c r="G213" s="7" t="s">
        <v>6</v>
      </c>
      <c r="H213" s="9"/>
      <c r="I213" s="9" t="s">
        <v>6</v>
      </c>
      <c r="J213" s="9" t="s">
        <v>6</v>
      </c>
      <c r="K213" s="9" t="s">
        <v>6</v>
      </c>
      <c r="L213" s="9" t="s">
        <v>6</v>
      </c>
      <c r="M213" s="9" t="s">
        <v>6</v>
      </c>
      <c r="N213" s="9" t="s">
        <v>6</v>
      </c>
      <c r="O213" s="9" t="s">
        <v>6</v>
      </c>
      <c r="P213" s="9" t="s">
        <v>6</v>
      </c>
      <c r="Q213" s="9" t="s">
        <v>6</v>
      </c>
      <c r="R213" s="9" t="s">
        <v>6</v>
      </c>
      <c r="S213" s="9" t="s">
        <v>6</v>
      </c>
      <c r="T213" s="9" t="s">
        <v>6</v>
      </c>
      <c r="U213" s="9" t="s">
        <v>6</v>
      </c>
      <c r="V213" s="9" t="s">
        <v>6</v>
      </c>
      <c r="W213" s="9" t="s">
        <v>6</v>
      </c>
    </row>
    <row r="214" spans="1:23" s="4" customFormat="1" ht="12.75">
      <c r="A214" s="9">
        <v>2</v>
      </c>
      <c r="B214" s="9" t="s">
        <v>31</v>
      </c>
      <c r="C214" s="16" t="str">
        <f t="shared" si="35"/>
        <v>2e BCPol</v>
      </c>
      <c r="D214" s="9">
        <v>45</v>
      </c>
      <c r="E214" s="9"/>
      <c r="F214" s="9" t="s">
        <v>50</v>
      </c>
      <c r="G214" s="7" t="s">
        <v>4</v>
      </c>
      <c r="H214" s="9"/>
      <c r="I214" s="9" t="s">
        <v>4</v>
      </c>
      <c r="J214" s="9" t="s">
        <v>4</v>
      </c>
      <c r="K214" s="9" t="s">
        <v>4</v>
      </c>
      <c r="L214" s="9" t="s">
        <v>4</v>
      </c>
      <c r="M214" s="9" t="s">
        <v>4</v>
      </c>
      <c r="N214" s="9" t="s">
        <v>4</v>
      </c>
      <c r="O214" s="9" t="s">
        <v>4</v>
      </c>
      <c r="P214" s="9" t="s">
        <v>4</v>
      </c>
      <c r="Q214" s="9" t="s">
        <v>4</v>
      </c>
      <c r="R214" s="9" t="s">
        <v>4</v>
      </c>
      <c r="S214" s="9" t="s">
        <v>4</v>
      </c>
      <c r="T214" s="9" t="s">
        <v>4</v>
      </c>
      <c r="U214" s="9" t="s">
        <v>4</v>
      </c>
      <c r="V214" s="9" t="s">
        <v>4</v>
      </c>
      <c r="W214" s="9" t="s">
        <v>4</v>
      </c>
    </row>
    <row r="215" spans="1:23" ht="12.75">
      <c r="A215" s="6"/>
      <c r="B215" s="6"/>
      <c r="C215" s="15"/>
      <c r="D215" s="6"/>
      <c r="E215" s="6"/>
      <c r="F215" s="6"/>
      <c r="G215" s="7"/>
      <c r="H215" s="8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>
      <c r="A216" s="6"/>
      <c r="B216" s="6"/>
      <c r="C216" s="15"/>
      <c r="D216" s="6"/>
      <c r="E216" s="6"/>
      <c r="F216" s="6"/>
      <c r="G216" s="7"/>
      <c r="H216" s="8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75">
      <c r="A217" s="6"/>
      <c r="B217" s="6"/>
      <c r="C217" s="15"/>
      <c r="D217" s="6"/>
      <c r="E217" s="6"/>
      <c r="F217" s="6"/>
      <c r="G217" s="7"/>
      <c r="H217" s="8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75">
      <c r="A218" s="6"/>
      <c r="B218" s="6"/>
      <c r="C218" s="15"/>
      <c r="D218" s="6"/>
      <c r="E218" s="6"/>
      <c r="F218" s="6"/>
      <c r="G218" s="7"/>
      <c r="H218" s="8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.75">
      <c r="A219" s="6"/>
      <c r="B219" s="6"/>
      <c r="C219" s="15"/>
      <c r="D219" s="6"/>
      <c r="E219" s="6"/>
      <c r="F219" s="6"/>
      <c r="G219" s="7"/>
      <c r="H219" s="8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.75">
      <c r="A220" s="6"/>
      <c r="B220" s="6"/>
      <c r="C220" s="15"/>
      <c r="D220" s="6"/>
      <c r="E220" s="6"/>
      <c r="F220" s="6"/>
      <c r="G220" s="7"/>
      <c r="H220" s="8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.75">
      <c r="A221" s="6"/>
      <c r="B221" s="6"/>
      <c r="C221" s="15"/>
      <c r="D221" s="6"/>
      <c r="E221" s="6"/>
      <c r="F221" s="6"/>
      <c r="G221" s="7"/>
      <c r="H221" s="8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.75">
      <c r="A222" s="6"/>
      <c r="B222" s="6"/>
      <c r="C222" s="15"/>
      <c r="D222" s="6"/>
      <c r="E222" s="6"/>
      <c r="F222" s="6"/>
      <c r="G222" s="7"/>
      <c r="H222" s="8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.75">
      <c r="A223" s="6"/>
      <c r="B223" s="6"/>
      <c r="C223" s="15"/>
      <c r="D223" s="6"/>
      <c r="E223" s="6"/>
      <c r="F223" s="6"/>
      <c r="G223" s="7"/>
      <c r="H223" s="8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.75">
      <c r="A224" s="6"/>
      <c r="B224" s="6"/>
      <c r="C224" s="15"/>
      <c r="D224" s="6"/>
      <c r="E224" s="6"/>
      <c r="F224" s="6"/>
      <c r="G224" s="7"/>
      <c r="H224" s="8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.75">
      <c r="A225" s="6"/>
      <c r="B225" s="6"/>
      <c r="C225" s="15"/>
      <c r="D225" s="6"/>
      <c r="E225" s="6"/>
      <c r="F225" s="6"/>
      <c r="G225" s="7"/>
      <c r="H225" s="8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2.75">
      <c r="A226" s="6"/>
      <c r="B226" s="6"/>
      <c r="C226" s="15"/>
      <c r="D226" s="6"/>
      <c r="E226" s="6"/>
      <c r="F226" s="6"/>
      <c r="G226" s="7"/>
      <c r="H226" s="8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2.75">
      <c r="A227" s="6"/>
      <c r="B227" s="6"/>
      <c r="C227" s="15"/>
      <c r="D227" s="6"/>
      <c r="E227" s="6"/>
      <c r="F227" s="6"/>
      <c r="G227" s="7"/>
      <c r="H227" s="8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2.75">
      <c r="A228" s="6"/>
      <c r="B228" s="6"/>
      <c r="C228" s="15"/>
      <c r="D228" s="6"/>
      <c r="E228" s="6"/>
      <c r="F228" s="6"/>
      <c r="G228" s="7"/>
      <c r="H228" s="8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2.75">
      <c r="A229" s="6"/>
      <c r="B229" s="6"/>
      <c r="C229" s="15"/>
      <c r="D229" s="6"/>
      <c r="E229" s="6"/>
      <c r="F229" s="6"/>
      <c r="G229" s="7"/>
      <c r="H229" s="8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2.75">
      <c r="A230" s="6"/>
      <c r="B230" s="6"/>
      <c r="C230" s="15"/>
      <c r="D230" s="6"/>
      <c r="E230" s="6"/>
      <c r="F230" s="6"/>
      <c r="G230" s="7"/>
      <c r="H230" s="8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2.75">
      <c r="A231" s="6"/>
      <c r="B231" s="6"/>
      <c r="C231" s="15"/>
      <c r="D231" s="6"/>
      <c r="E231" s="6"/>
      <c r="F231" s="6"/>
      <c r="G231" s="7"/>
      <c r="H231" s="8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2.75">
      <c r="A232" s="6"/>
      <c r="B232" s="6"/>
      <c r="C232" s="15"/>
      <c r="D232" s="6"/>
      <c r="E232" s="6"/>
      <c r="F232" s="6"/>
      <c r="G232" s="7"/>
      <c r="H232" s="8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2.75">
      <c r="A233" s="6"/>
      <c r="B233" s="6"/>
      <c r="C233" s="15"/>
      <c r="D233" s="6"/>
      <c r="E233" s="6"/>
      <c r="F233" s="6"/>
      <c r="G233" s="7"/>
      <c r="H233" s="8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2.75">
      <c r="A234" s="6"/>
      <c r="B234" s="6"/>
      <c r="C234" s="15"/>
      <c r="D234" s="6"/>
      <c r="E234" s="6"/>
      <c r="F234" s="6"/>
      <c r="G234" s="7"/>
      <c r="H234" s="8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2.75">
      <c r="A235" s="6"/>
      <c r="B235" s="6"/>
      <c r="C235" s="15"/>
      <c r="D235" s="6"/>
      <c r="E235" s="6"/>
      <c r="F235" s="6"/>
      <c r="G235" s="7"/>
      <c r="H235" s="8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2.75">
      <c r="A236" s="6"/>
      <c r="B236" s="6"/>
      <c r="C236" s="15"/>
      <c r="D236" s="6"/>
      <c r="E236" s="6"/>
      <c r="F236" s="6"/>
      <c r="G236" s="7"/>
      <c r="H236" s="8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2.75">
      <c r="A237" s="6"/>
      <c r="B237" s="6"/>
      <c r="C237" s="15"/>
      <c r="D237" s="6"/>
      <c r="E237" s="6"/>
      <c r="F237" s="6"/>
      <c r="G237" s="7"/>
      <c r="H237" s="8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2.75">
      <c r="A238" s="6"/>
      <c r="B238" s="6"/>
      <c r="C238" s="15"/>
      <c r="D238" s="6"/>
      <c r="E238" s="6"/>
      <c r="F238" s="6"/>
      <c r="G238" s="7"/>
      <c r="H238" s="8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2.75">
      <c r="A239" s="6"/>
      <c r="B239" s="6"/>
      <c r="C239" s="15"/>
      <c r="D239" s="6"/>
      <c r="E239" s="6"/>
      <c r="F239" s="6"/>
      <c r="G239" s="7"/>
      <c r="H239" s="8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</sheetData>
  <autoFilter ref="F3:W214"/>
  <conditionalFormatting sqref="H11:IV11 H77:IV77 H89:IV89 H17:IV17 H23:IV23 H29:IV29 H35:IV35 H41:IV41 H47:IV47 H53:IV53 H59:IV59 H71:IV71 H65:IV65 A11:F11 A17:F17 A23:F23 A29:F29 A35:F35 A41:F41 A47:F47 A53:F53 A59:F59 A65:F65 A71:F71 A77:F77 A83:F83 A89:F89 H83:IV83 A95:F95 H95:IV95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34">
      <selection activeCell="C65" sqref="C65"/>
    </sheetView>
  </sheetViews>
  <sheetFormatPr defaultColWidth="11.00390625" defaultRowHeight="12.75"/>
  <cols>
    <col min="1" max="1" width="30.75390625" style="0" bestFit="1" customWidth="1"/>
    <col min="2" max="2" width="12.125" style="0" bestFit="1" customWidth="1"/>
    <col min="3" max="3" width="33.125" style="0" bestFit="1" customWidth="1"/>
  </cols>
  <sheetData>
    <row r="1" spans="1:3" ht="12.75">
      <c r="A1" t="s">
        <v>66</v>
      </c>
      <c r="B1" t="s">
        <v>3</v>
      </c>
      <c r="C1" t="s">
        <v>67</v>
      </c>
    </row>
    <row r="2" spans="1:3" ht="12.75">
      <c r="A2" t="s">
        <v>68</v>
      </c>
      <c r="B2" t="s">
        <v>34</v>
      </c>
      <c r="C2" t="s">
        <v>69</v>
      </c>
    </row>
    <row r="3" spans="1:3" ht="12.75">
      <c r="A3" t="s">
        <v>70</v>
      </c>
      <c r="B3" t="s">
        <v>34</v>
      </c>
      <c r="C3" t="s">
        <v>69</v>
      </c>
    </row>
    <row r="4" spans="1:3" ht="12.75">
      <c r="A4" t="s">
        <v>71</v>
      </c>
      <c r="B4" t="s">
        <v>34</v>
      </c>
      <c r="C4" t="s">
        <v>69</v>
      </c>
    </row>
    <row r="5" spans="1:3" ht="12.75">
      <c r="A5" t="s">
        <v>72</v>
      </c>
      <c r="B5" t="s">
        <v>73</v>
      </c>
      <c r="C5" t="s">
        <v>74</v>
      </c>
    </row>
    <row r="6" spans="1:3" ht="12.75">
      <c r="A6" t="s">
        <v>75</v>
      </c>
      <c r="B6" t="s">
        <v>34</v>
      </c>
      <c r="C6" t="s">
        <v>69</v>
      </c>
    </row>
    <row r="7" spans="1:3" ht="12.75">
      <c r="A7" t="s">
        <v>76</v>
      </c>
      <c r="B7" t="s">
        <v>34</v>
      </c>
      <c r="C7" t="s">
        <v>69</v>
      </c>
    </row>
    <row r="8" spans="1:3" ht="12.75">
      <c r="A8" t="s">
        <v>77</v>
      </c>
      <c r="B8" t="s">
        <v>73</v>
      </c>
      <c r="C8" t="s">
        <v>74</v>
      </c>
    </row>
    <row r="9" spans="1:3" ht="12.75">
      <c r="A9" t="s">
        <v>78</v>
      </c>
      <c r="B9" t="s">
        <v>79</v>
      </c>
      <c r="C9" t="s">
        <v>32</v>
      </c>
    </row>
    <row r="10" spans="1:3" ht="12.75">
      <c r="A10" t="s">
        <v>80</v>
      </c>
      <c r="B10" t="s">
        <v>34</v>
      </c>
      <c r="C10" t="s">
        <v>69</v>
      </c>
    </row>
    <row r="11" spans="1:3" ht="12.75">
      <c r="A11" t="s">
        <v>81</v>
      </c>
      <c r="B11" t="s">
        <v>34</v>
      </c>
      <c r="C11" t="s">
        <v>69</v>
      </c>
    </row>
    <row r="12" spans="1:3" ht="12.75">
      <c r="A12" t="s">
        <v>82</v>
      </c>
      <c r="B12" t="s">
        <v>83</v>
      </c>
      <c r="C12" t="s">
        <v>84</v>
      </c>
    </row>
    <row r="13" spans="1:3" ht="12.75">
      <c r="A13" t="s">
        <v>85</v>
      </c>
      <c r="B13" t="s">
        <v>34</v>
      </c>
      <c r="C13" t="s">
        <v>69</v>
      </c>
    </row>
    <row r="14" spans="1:3" ht="12.75">
      <c r="A14" t="s">
        <v>86</v>
      </c>
      <c r="B14" t="s">
        <v>87</v>
      </c>
      <c r="C14" t="s">
        <v>88</v>
      </c>
    </row>
    <row r="15" spans="1:3" ht="12.75">
      <c r="A15" t="s">
        <v>89</v>
      </c>
      <c r="B15" t="s">
        <v>87</v>
      </c>
      <c r="C15" t="s">
        <v>90</v>
      </c>
    </row>
    <row r="16" spans="1:3" ht="12.75">
      <c r="A16" t="s">
        <v>91</v>
      </c>
      <c r="B16" t="s">
        <v>79</v>
      </c>
      <c r="C16" t="s">
        <v>32</v>
      </c>
    </row>
    <row r="17" spans="1:3" ht="12.75">
      <c r="A17" t="s">
        <v>92</v>
      </c>
      <c r="B17" t="s">
        <v>34</v>
      </c>
      <c r="C17" t="s">
        <v>69</v>
      </c>
    </row>
    <row r="18" spans="1:3" ht="12.75">
      <c r="A18" t="s">
        <v>93</v>
      </c>
      <c r="B18" t="s">
        <v>34</v>
      </c>
      <c r="C18" t="s">
        <v>69</v>
      </c>
    </row>
    <row r="19" spans="1:3" ht="12.75">
      <c r="A19" t="s">
        <v>94</v>
      </c>
      <c r="B19" t="s">
        <v>83</v>
      </c>
      <c r="C19" t="s">
        <v>61</v>
      </c>
    </row>
    <row r="20" spans="1:3" ht="12.75">
      <c r="A20" t="s">
        <v>95</v>
      </c>
      <c r="B20" t="s">
        <v>96</v>
      </c>
      <c r="C20" t="s">
        <v>97</v>
      </c>
    </row>
    <row r="21" spans="1:3" ht="12.75">
      <c r="A21" t="s">
        <v>98</v>
      </c>
      <c r="B21" t="s">
        <v>34</v>
      </c>
      <c r="C21" t="s">
        <v>69</v>
      </c>
    </row>
    <row r="22" spans="1:3" ht="12.75">
      <c r="A22" t="s">
        <v>99</v>
      </c>
      <c r="B22" t="s">
        <v>34</v>
      </c>
      <c r="C22" t="s">
        <v>69</v>
      </c>
    </row>
    <row r="23" spans="1:3" ht="12.75">
      <c r="A23" t="s">
        <v>100</v>
      </c>
      <c r="B23" t="s">
        <v>34</v>
      </c>
      <c r="C23" t="s">
        <v>69</v>
      </c>
    </row>
    <row r="24" spans="1:3" ht="12.75">
      <c r="A24" t="s">
        <v>101</v>
      </c>
      <c r="B24" t="s">
        <v>34</v>
      </c>
      <c r="C24" t="s">
        <v>69</v>
      </c>
    </row>
    <row r="25" spans="1:3" ht="12.75">
      <c r="A25" t="s">
        <v>102</v>
      </c>
      <c r="B25" t="s">
        <v>34</v>
      </c>
      <c r="C25" t="s">
        <v>69</v>
      </c>
    </row>
    <row r="26" spans="1:3" ht="12.75">
      <c r="A26" t="s">
        <v>33</v>
      </c>
      <c r="B26" t="s">
        <v>87</v>
      </c>
      <c r="C26" t="s">
        <v>35</v>
      </c>
    </row>
    <row r="27" spans="1:3" ht="12.75">
      <c r="A27" t="s">
        <v>103</v>
      </c>
      <c r="B27" t="s">
        <v>87</v>
      </c>
      <c r="C27" t="s">
        <v>35</v>
      </c>
    </row>
    <row r="28" spans="1:3" ht="12.75">
      <c r="A28" t="s">
        <v>104</v>
      </c>
      <c r="B28" t="s">
        <v>87</v>
      </c>
      <c r="C28" t="s">
        <v>90</v>
      </c>
    </row>
    <row r="29" spans="1:3" ht="12.75">
      <c r="A29" t="s">
        <v>36</v>
      </c>
      <c r="B29" t="s">
        <v>79</v>
      </c>
      <c r="C29" t="s">
        <v>32</v>
      </c>
    </row>
    <row r="30" spans="1:3" ht="13.5" customHeight="1">
      <c r="A30" t="s">
        <v>105</v>
      </c>
      <c r="B30" t="s">
        <v>83</v>
      </c>
      <c r="C30" t="s">
        <v>61</v>
      </c>
    </row>
    <row r="31" spans="1:3" ht="12.75">
      <c r="A31" t="s">
        <v>106</v>
      </c>
      <c r="B31" t="s">
        <v>83</v>
      </c>
      <c r="C31" t="s">
        <v>61</v>
      </c>
    </row>
    <row r="32" spans="1:3" ht="12.75">
      <c r="A32" t="s">
        <v>107</v>
      </c>
      <c r="B32" t="s">
        <v>83</v>
      </c>
      <c r="C32" t="s">
        <v>61</v>
      </c>
    </row>
    <row r="33" spans="1:3" ht="12.75">
      <c r="A33" t="s">
        <v>108</v>
      </c>
      <c r="B33" t="s">
        <v>34</v>
      </c>
      <c r="C33" t="s">
        <v>109</v>
      </c>
    </row>
    <row r="34" spans="1:3" ht="12.75">
      <c r="A34" t="s">
        <v>110</v>
      </c>
      <c r="B34" t="s">
        <v>83</v>
      </c>
      <c r="C34" t="s">
        <v>61</v>
      </c>
    </row>
    <row r="35" spans="1:3" ht="12.75">
      <c r="A35" t="s">
        <v>111</v>
      </c>
      <c r="B35" t="s">
        <v>34</v>
      </c>
      <c r="C35" t="s">
        <v>109</v>
      </c>
    </row>
    <row r="36" spans="1:3" ht="12.75">
      <c r="A36" t="s">
        <v>112</v>
      </c>
      <c r="B36" t="s">
        <v>34</v>
      </c>
      <c r="C36" t="s">
        <v>109</v>
      </c>
    </row>
    <row r="37" spans="1:3" ht="12.75">
      <c r="A37" t="s">
        <v>113</v>
      </c>
      <c r="B37" t="s">
        <v>83</v>
      </c>
      <c r="C37" t="s">
        <v>61</v>
      </c>
    </row>
    <row r="38" spans="1:3" ht="12.75">
      <c r="A38" t="s">
        <v>114</v>
      </c>
      <c r="B38" t="s">
        <v>79</v>
      </c>
      <c r="C38" t="s">
        <v>32</v>
      </c>
    </row>
    <row r="39" spans="1:3" ht="12.75">
      <c r="A39" t="s">
        <v>115</v>
      </c>
      <c r="B39" t="s">
        <v>87</v>
      </c>
      <c r="C39" t="s">
        <v>88</v>
      </c>
    </row>
    <row r="40" spans="1:3" ht="12.75">
      <c r="A40" t="s">
        <v>116</v>
      </c>
      <c r="B40" t="s">
        <v>34</v>
      </c>
      <c r="C40" t="s">
        <v>109</v>
      </c>
    </row>
    <row r="41" spans="1:3" ht="12.75">
      <c r="A41" t="s">
        <v>117</v>
      </c>
      <c r="B41" t="s">
        <v>48</v>
      </c>
      <c r="C41" t="s">
        <v>37</v>
      </c>
    </row>
    <row r="42" spans="1:3" ht="12.75">
      <c r="A42" t="s">
        <v>118</v>
      </c>
      <c r="B42" t="s">
        <v>79</v>
      </c>
      <c r="C42" t="s">
        <v>32</v>
      </c>
    </row>
    <row r="43" spans="1:3" ht="12.75">
      <c r="A43" t="s">
        <v>119</v>
      </c>
      <c r="B43" t="s">
        <v>87</v>
      </c>
      <c r="C43" t="s">
        <v>90</v>
      </c>
    </row>
    <row r="44" spans="1:3" ht="12.75">
      <c r="A44" t="s">
        <v>120</v>
      </c>
      <c r="B44" t="s">
        <v>34</v>
      </c>
      <c r="C44" t="s">
        <v>109</v>
      </c>
    </row>
    <row r="45" spans="1:3" ht="12.75">
      <c r="A45" t="s">
        <v>121</v>
      </c>
      <c r="B45" t="s">
        <v>34</v>
      </c>
      <c r="C45" t="s">
        <v>109</v>
      </c>
    </row>
    <row r="46" spans="1:3" ht="12.75">
      <c r="A46" t="s">
        <v>38</v>
      </c>
      <c r="B46" t="s">
        <v>87</v>
      </c>
      <c r="C46" t="s">
        <v>35</v>
      </c>
    </row>
    <row r="47" spans="1:3" ht="12.75">
      <c r="A47" t="s">
        <v>122</v>
      </c>
      <c r="B47" t="s">
        <v>79</v>
      </c>
      <c r="C47" t="s">
        <v>32</v>
      </c>
    </row>
    <row r="48" spans="1:3" ht="12.75">
      <c r="A48" t="s">
        <v>39</v>
      </c>
      <c r="B48" t="s">
        <v>79</v>
      </c>
      <c r="C48" t="s">
        <v>40</v>
      </c>
    </row>
    <row r="49" spans="1:3" ht="12.75">
      <c r="A49" t="s">
        <v>123</v>
      </c>
      <c r="B49" t="s">
        <v>48</v>
      </c>
      <c r="C49" t="s">
        <v>41</v>
      </c>
    </row>
    <row r="50" spans="1:3" ht="12.75">
      <c r="A50" t="s">
        <v>124</v>
      </c>
      <c r="B50" t="s">
        <v>79</v>
      </c>
      <c r="C50" t="s">
        <v>32</v>
      </c>
    </row>
    <row r="51" spans="1:3" ht="12.75">
      <c r="A51" t="s">
        <v>42</v>
      </c>
      <c r="B51" t="s">
        <v>83</v>
      </c>
      <c r="C51" t="s">
        <v>43</v>
      </c>
    </row>
    <row r="52" spans="1:3" ht="12.75">
      <c r="A52" t="s">
        <v>125</v>
      </c>
      <c r="C52" t="s">
        <v>44</v>
      </c>
    </row>
    <row r="53" spans="1:2" ht="12.75">
      <c r="A53" t="s">
        <v>45</v>
      </c>
      <c r="B53" t="s">
        <v>48</v>
      </c>
    </row>
    <row r="54" spans="1:3" ht="12.75">
      <c r="A54" t="s">
        <v>47</v>
      </c>
      <c r="B54" t="s">
        <v>48</v>
      </c>
      <c r="C54" t="s">
        <v>46</v>
      </c>
    </row>
    <row r="55" spans="1:3" ht="12.75">
      <c r="A55" t="s">
        <v>126</v>
      </c>
      <c r="B55" t="s">
        <v>34</v>
      </c>
      <c r="C55" t="s">
        <v>109</v>
      </c>
    </row>
    <row r="56" spans="1:3" ht="12.75">
      <c r="A56" t="s">
        <v>49</v>
      </c>
      <c r="B56" t="s">
        <v>34</v>
      </c>
      <c r="C56" t="s">
        <v>50</v>
      </c>
    </row>
    <row r="57" spans="1:3" ht="12.75">
      <c r="A57" t="s">
        <v>127</v>
      </c>
      <c r="B57" t="s">
        <v>128</v>
      </c>
      <c r="C57" t="s">
        <v>56</v>
      </c>
    </row>
    <row r="58" spans="1:3" ht="12.75">
      <c r="A58" t="s">
        <v>129</v>
      </c>
      <c r="B58" t="s">
        <v>34</v>
      </c>
      <c r="C58" t="s">
        <v>130</v>
      </c>
    </row>
    <row r="59" spans="1:3" ht="12" customHeight="1">
      <c r="A59" t="s">
        <v>51</v>
      </c>
      <c r="B59" t="s">
        <v>34</v>
      </c>
      <c r="C59" t="s">
        <v>52</v>
      </c>
    </row>
    <row r="60" spans="1:3" ht="12.75">
      <c r="A60" t="s">
        <v>53</v>
      </c>
      <c r="B60" t="s">
        <v>128</v>
      </c>
      <c r="C60" t="s">
        <v>54</v>
      </c>
    </row>
    <row r="61" spans="1:3" ht="12.75">
      <c r="A61" t="s">
        <v>55</v>
      </c>
      <c r="B61" t="s">
        <v>128</v>
      </c>
      <c r="C61" t="s">
        <v>56</v>
      </c>
    </row>
    <row r="62" spans="1:3" ht="12.75">
      <c r="A62" t="s">
        <v>57</v>
      </c>
      <c r="B62" t="s">
        <v>128</v>
      </c>
      <c r="C62" t="s">
        <v>54</v>
      </c>
    </row>
    <row r="63" spans="1:3" ht="12.75">
      <c r="A63" t="s">
        <v>58</v>
      </c>
      <c r="B63" t="s">
        <v>128</v>
      </c>
      <c r="C63" t="s">
        <v>56</v>
      </c>
    </row>
    <row r="64" spans="1:3" ht="12.75">
      <c r="A64" t="s">
        <v>59</v>
      </c>
      <c r="B64" t="s">
        <v>34</v>
      </c>
      <c r="C64" t="s">
        <v>60</v>
      </c>
    </row>
    <row r="65" spans="1:3" ht="12.75">
      <c r="A65" t="s">
        <v>131</v>
      </c>
      <c r="B65" t="s">
        <v>83</v>
      </c>
      <c r="C65" t="s">
        <v>61</v>
      </c>
    </row>
    <row r="66" spans="1:3" ht="12.75">
      <c r="A66" t="s">
        <v>62</v>
      </c>
      <c r="C66" t="s">
        <v>63</v>
      </c>
    </row>
    <row r="67" spans="1:3" ht="12.75">
      <c r="A67" t="s">
        <v>132</v>
      </c>
      <c r="B67" t="s">
        <v>83</v>
      </c>
      <c r="C67" t="s">
        <v>64</v>
      </c>
    </row>
    <row r="68" spans="1:3" ht="12.75">
      <c r="A68" t="s">
        <v>133</v>
      </c>
      <c r="B68" t="s">
        <v>83</v>
      </c>
      <c r="C68" t="s">
        <v>64</v>
      </c>
    </row>
    <row r="69" spans="1:3" ht="12.75">
      <c r="A69" t="s">
        <v>134</v>
      </c>
      <c r="B69" t="s">
        <v>83</v>
      </c>
      <c r="C69" t="s">
        <v>64</v>
      </c>
    </row>
    <row r="70" spans="1:3" ht="12.75">
      <c r="A70" t="s">
        <v>135</v>
      </c>
      <c r="B70" t="s">
        <v>83</v>
      </c>
      <c r="C70" t="s">
        <v>64</v>
      </c>
    </row>
    <row r="71" spans="1:3" ht="12.75">
      <c r="A71" t="s">
        <v>136</v>
      </c>
      <c r="B71" t="s">
        <v>83</v>
      </c>
      <c r="C71" t="s">
        <v>64</v>
      </c>
    </row>
    <row r="72" spans="1:3" ht="12.75">
      <c r="A72" t="s">
        <v>137</v>
      </c>
      <c r="B72" t="s">
        <v>83</v>
      </c>
      <c r="C72" t="s">
        <v>138</v>
      </c>
    </row>
    <row r="73" spans="1:3" ht="12.75">
      <c r="A73" t="s">
        <v>139</v>
      </c>
      <c r="B73" t="s">
        <v>83</v>
      </c>
      <c r="C73" t="s">
        <v>64</v>
      </c>
    </row>
    <row r="74" spans="1:3" ht="12.75">
      <c r="A74" t="s">
        <v>140</v>
      </c>
      <c r="B74" t="s">
        <v>83</v>
      </c>
      <c r="C74" t="s">
        <v>142</v>
      </c>
    </row>
    <row r="75" spans="1:3" ht="12.75">
      <c r="A75" t="s">
        <v>65</v>
      </c>
      <c r="B75" t="s">
        <v>83</v>
      </c>
      <c r="C75" t="s">
        <v>64</v>
      </c>
    </row>
    <row r="76" spans="1:3" ht="12.75">
      <c r="A76" t="s">
        <v>141</v>
      </c>
      <c r="B76" t="s">
        <v>83</v>
      </c>
      <c r="C76" t="s">
        <v>64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P15" sqref="P15"/>
    </sheetView>
  </sheetViews>
  <sheetFormatPr defaultColWidth="11.00390625" defaultRowHeight="12.75"/>
  <cols>
    <col min="1" max="1" width="6.50390625" style="0" bestFit="1" customWidth="1"/>
    <col min="2" max="2" width="7.75390625" style="0" bestFit="1" customWidth="1"/>
    <col min="3" max="3" width="7.875" style="0" bestFit="1" customWidth="1"/>
    <col min="4" max="4" width="6.625" style="0" bestFit="1" customWidth="1"/>
    <col min="5" max="5" width="8.125" style="0" bestFit="1" customWidth="1"/>
    <col min="6" max="6" width="7.50390625" style="0" bestFit="1" customWidth="1"/>
    <col min="7" max="7" width="12.375" style="0" bestFit="1" customWidth="1"/>
    <col min="8" max="8" width="10.125" style="0" bestFit="1" customWidth="1"/>
    <col min="9" max="10" width="11.75390625" style="0" bestFit="1" customWidth="1"/>
    <col min="11" max="11" width="9.25390625" style="0" bestFit="1" customWidth="1"/>
    <col min="12" max="12" width="9.00390625" style="0" bestFit="1" customWidth="1"/>
    <col min="13" max="13" width="7.625" style="0" bestFit="1" customWidth="1"/>
    <col min="14" max="14" width="7.125" style="0" bestFit="1" customWidth="1"/>
    <col min="15" max="15" width="6.50390625" style="0" bestFit="1" customWidth="1"/>
    <col min="16" max="16" width="6.625" style="0" bestFit="1" customWidth="1"/>
    <col min="17" max="17" width="8.125" style="0" bestFit="1" customWidth="1"/>
  </cols>
  <sheetData>
    <row r="1" ht="12.75">
      <c r="C1" t="s">
        <v>23</v>
      </c>
    </row>
    <row r="2" spans="1:17" ht="12.75">
      <c r="A2" t="s">
        <v>10</v>
      </c>
      <c r="B2" t="s">
        <v>11</v>
      </c>
      <c r="C2" s="1">
        <v>14732</v>
      </c>
      <c r="D2" s="1">
        <f>C2+31</f>
        <v>14763</v>
      </c>
      <c r="E2" s="1">
        <f aca="true" t="shared" si="0" ref="E2:P2">D2+31</f>
        <v>14794</v>
      </c>
      <c r="F2" s="1">
        <f t="shared" si="0"/>
        <v>14825</v>
      </c>
      <c r="G2" s="1">
        <f t="shared" si="0"/>
        <v>14856</v>
      </c>
      <c r="H2" s="1">
        <f t="shared" si="0"/>
        <v>14887</v>
      </c>
      <c r="I2" s="1">
        <f t="shared" si="0"/>
        <v>14918</v>
      </c>
      <c r="J2" s="1">
        <f t="shared" si="0"/>
        <v>14949</v>
      </c>
      <c r="K2" s="1">
        <f t="shared" si="0"/>
        <v>14980</v>
      </c>
      <c r="L2" s="1">
        <f t="shared" si="0"/>
        <v>15011</v>
      </c>
      <c r="M2" s="1">
        <f t="shared" si="0"/>
        <v>15042</v>
      </c>
      <c r="N2" s="1">
        <f t="shared" si="0"/>
        <v>15073</v>
      </c>
      <c r="O2" s="1">
        <f t="shared" si="0"/>
        <v>15104</v>
      </c>
      <c r="P2" s="1">
        <f t="shared" si="0"/>
        <v>15135</v>
      </c>
      <c r="Q2" s="1">
        <f>P2+31</f>
        <v>15166</v>
      </c>
    </row>
    <row r="3" spans="1:17" ht="12.75">
      <c r="A3" t="s">
        <v>6</v>
      </c>
      <c r="B3">
        <v>1188</v>
      </c>
      <c r="C3">
        <v>140</v>
      </c>
      <c r="D3">
        <v>60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ht="12.75">
      <c r="A4" t="s">
        <v>4</v>
      </c>
      <c r="B4">
        <v>120</v>
      </c>
      <c r="C4">
        <v>60</v>
      </c>
      <c r="D4">
        <v>60</v>
      </c>
      <c r="E4">
        <v>120</v>
      </c>
      <c r="F4">
        <v>120</v>
      </c>
      <c r="G4">
        <v>120</v>
      </c>
      <c r="H4">
        <v>120</v>
      </c>
      <c r="I4">
        <v>120</v>
      </c>
      <c r="J4">
        <v>120</v>
      </c>
      <c r="K4">
        <v>120</v>
      </c>
      <c r="L4">
        <v>120</v>
      </c>
      <c r="M4">
        <v>120</v>
      </c>
      <c r="N4">
        <v>120</v>
      </c>
      <c r="O4">
        <v>120</v>
      </c>
      <c r="P4">
        <v>120</v>
      </c>
      <c r="Q4">
        <v>120</v>
      </c>
    </row>
    <row r="5" spans="1:17" ht="12.75">
      <c r="A5" t="s">
        <v>12</v>
      </c>
      <c r="B5">
        <v>400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2.75">
      <c r="A6" t="s">
        <v>13</v>
      </c>
      <c r="B6">
        <v>700</v>
      </c>
      <c r="C6">
        <v>120</v>
      </c>
      <c r="D6">
        <v>140</v>
      </c>
      <c r="E6">
        <v>190</v>
      </c>
      <c r="F6">
        <v>220</v>
      </c>
      <c r="G6">
        <v>250</v>
      </c>
      <c r="H6">
        <v>300</v>
      </c>
      <c r="I6">
        <v>300</v>
      </c>
      <c r="J6">
        <v>300</v>
      </c>
      <c r="K6">
        <v>300</v>
      </c>
      <c r="L6">
        <v>300</v>
      </c>
      <c r="M6">
        <v>300</v>
      </c>
      <c r="N6">
        <v>300</v>
      </c>
      <c r="O6">
        <v>300</v>
      </c>
      <c r="P6">
        <v>300</v>
      </c>
      <c r="Q6">
        <v>300</v>
      </c>
    </row>
    <row r="7" spans="1:17" ht="12.75">
      <c r="A7" t="s">
        <v>14</v>
      </c>
      <c r="B7">
        <v>34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2.75">
      <c r="A8" t="s">
        <v>15</v>
      </c>
      <c r="B8">
        <v>300</v>
      </c>
      <c r="C8">
        <v>47</v>
      </c>
      <c r="D8">
        <v>47</v>
      </c>
      <c r="E8">
        <v>47</v>
      </c>
      <c r="F8">
        <v>50</v>
      </c>
      <c r="G8">
        <v>50</v>
      </c>
      <c r="H8">
        <v>50</v>
      </c>
      <c r="I8">
        <v>50</v>
      </c>
      <c r="J8">
        <v>50</v>
      </c>
      <c r="K8">
        <v>50</v>
      </c>
      <c r="L8">
        <v>50</v>
      </c>
      <c r="M8">
        <v>50</v>
      </c>
      <c r="N8">
        <v>50</v>
      </c>
      <c r="O8">
        <v>50</v>
      </c>
      <c r="P8">
        <v>50</v>
      </c>
      <c r="Q8">
        <v>50</v>
      </c>
    </row>
    <row r="9" spans="1:17" ht="12.75">
      <c r="A9" t="s">
        <v>16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2.75">
      <c r="A10" t="s">
        <v>17</v>
      </c>
      <c r="B10">
        <v>100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2.75">
      <c r="A11" t="s">
        <v>18</v>
      </c>
      <c r="B11">
        <v>150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2.75">
      <c r="A12" t="s">
        <v>19</v>
      </c>
      <c r="B12">
        <v>97</v>
      </c>
      <c r="C12">
        <v>13</v>
      </c>
      <c r="D12">
        <v>10</v>
      </c>
      <c r="E12">
        <v>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2.75">
      <c r="A13" t="s">
        <v>20</v>
      </c>
      <c r="B13">
        <v>1427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ht="12.75">
      <c r="A14" t="s">
        <v>21</v>
      </c>
      <c r="B14">
        <v>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2.7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0</v>
      </c>
    </row>
    <row r="16" spans="1:17" ht="12.7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ADAM</dc:creator>
  <cp:keywords/>
  <dc:description/>
  <cp:lastModifiedBy>al</cp:lastModifiedBy>
  <dcterms:created xsi:type="dcterms:W3CDTF">2007-06-12T10:46:41Z</dcterms:created>
  <dcterms:modified xsi:type="dcterms:W3CDTF">2007-06-13T18:33:24Z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